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cooke\Desktop\"/>
    </mc:Choice>
  </mc:AlternateContent>
  <bookViews>
    <workbookView xWindow="0" yWindow="0" windowWidth="19200" windowHeight="7050"/>
  </bookViews>
  <sheets>
    <sheet name="Lookup" sheetId="3" r:id="rId1"/>
    <sheet name="Summary Table" sheetId="1" r:id="rId2"/>
    <sheet name="Fund balance" sheetId="4" state="hidden" r:id="rId3"/>
    <sheet name="Lookup table" sheetId="2" state="hidden" r:id="rId4"/>
  </sheets>
  <definedNames>
    <definedName name="_xlnm._FilterDatabase" localSheetId="1" hidden="1">'Summary Table'!$A$2:$L$549</definedName>
  </definedNames>
  <calcPr calcId="162913"/>
</workbook>
</file>

<file path=xl/calcChain.xml><?xml version="1.0" encoding="utf-8"?>
<calcChain xmlns="http://schemas.openxmlformats.org/spreadsheetml/2006/main">
  <c r="G21" i="3" l="1"/>
  <c r="G19" i="3"/>
  <c r="C26" i="3" l="1"/>
  <c r="C23" i="3"/>
  <c r="C21" i="3"/>
  <c r="C11" i="3"/>
  <c r="C15" i="3" l="1"/>
  <c r="C13" i="3"/>
  <c r="C29" i="3" s="1"/>
  <c r="C6" i="3"/>
  <c r="L549" i="1"/>
  <c r="E549" i="1" l="1"/>
  <c r="F549" i="1"/>
  <c r="G549" i="1"/>
  <c r="D549" i="1"/>
</calcChain>
</file>

<file path=xl/sharedStrings.xml><?xml version="1.0" encoding="utf-8"?>
<sst xmlns="http://schemas.openxmlformats.org/spreadsheetml/2006/main" count="1835" uniqueCount="1128">
  <si>
    <t>GEER I</t>
  </si>
  <si>
    <t>ESSER I Formula
(90%)</t>
  </si>
  <si>
    <t>ESSER I Grants
(9.5%)</t>
  </si>
  <si>
    <t>Total Funding Round I Funding</t>
  </si>
  <si>
    <t>Organization Name</t>
  </si>
  <si>
    <r>
      <rPr>
        <b/>
        <sz val="11"/>
        <rFont val="Arial Narrow"/>
        <family val="2"/>
      </rPr>
      <t>ESSER II 90%
Allocation</t>
    </r>
  </si>
  <si>
    <r>
      <rPr>
        <b/>
        <sz val="11"/>
        <rFont val="Arial Narrow"/>
        <family val="2"/>
      </rPr>
      <t>ESSER II 9.5%
(Schools not Title eligible)</t>
    </r>
  </si>
  <si>
    <t>A.C.G.C. Public School District</t>
  </si>
  <si>
    <t>ACADEMIA CESAR CHAVEZ CHARTER SCH.</t>
  </si>
  <si>
    <t>ACADEMIC ARTS HIGH SCHOOL</t>
  </si>
  <si>
    <t>ACHIEVE LANGUAGE ACADEMY</t>
  </si>
  <si>
    <t>ADA-BORUP PUBLIC SCHOOL DISTRICT</t>
  </si>
  <si>
    <t>ADRIAN PUBLIC SCHOOL DISTRICT</t>
  </si>
  <si>
    <t>AFSA HIGH SCHOOL</t>
  </si>
  <si>
    <t>Agamim Classical Academy</t>
  </si>
  <si>
    <t>AITKIN PUBLIC SCHOOL DISTRICT</t>
  </si>
  <si>
    <t>ALBANY PUBLIC SCHOOL DISTRICT</t>
  </si>
  <si>
    <t>ALBERT LEA PUBLIC SCHOOL DISTRICT</t>
  </si>
  <si>
    <t>ALDEN-CONGER PUBLIC SCHOOL DISTRICT</t>
  </si>
  <si>
    <t>ALEXANDRIA PUBLIC SCHOOL DISTRICT</t>
  </si>
  <si>
    <t>ANNANDALE PUBLIC SCHOOL DISTRICT</t>
  </si>
  <si>
    <t>ANOKA-HENNEPIN PUBLIC SCHOOL DIST.</t>
  </si>
  <si>
    <t>ARCADIA CHARTER SCHOOL</t>
  </si>
  <si>
    <t>$                         -</t>
  </si>
  <si>
    <t>Art and Science Academy</t>
  </si>
  <si>
    <t>ASHBY PUBLIC SCHOOL DISTRICT</t>
  </si>
  <si>
    <t>ASPEN ACADEMY</t>
  </si>
  <si>
    <t>Athlos Academy of Saint Cloud</t>
  </si>
  <si>
    <t>Athlos Leadership Academy</t>
  </si>
  <si>
    <t>AUGSBURG FAIRVIEW ACADEMY</t>
  </si>
  <si>
    <t>AURORA CHARTER SCHOOL</t>
  </si>
  <si>
    <t>Aurora Waasakone Community of Learn</t>
  </si>
  <si>
    <t>Austin Albert Lea Area Special Education Cooperative</t>
  </si>
  <si>
    <t>AUSTIN PUBLIC SCHOOL DISTRICT</t>
  </si>
  <si>
    <t>AVALON SCHOOL</t>
  </si>
  <si>
    <t>BADGER PUBLIC SCHOOL DISTRICT</t>
  </si>
  <si>
    <t>BAGLEY PUBLIC SCHOOL DISTRICT</t>
  </si>
  <si>
    <t>BARNESVILLE PUBLIC SCHOOL DIST.</t>
  </si>
  <si>
    <t>BARNUM PUBLIC SCHOOL DISTRICT</t>
  </si>
  <si>
    <t>BATTLE LAKE PUBLIC SCHOOL DISTRICT</t>
  </si>
  <si>
    <t>Bdote Learning Center</t>
  </si>
  <si>
    <t>BEACON ACADEMY</t>
  </si>
  <si>
    <t>BECKER PUBLIC SCHOOL DISTRICT</t>
  </si>
  <si>
    <t>BELGRADE-BROOTEN-ELROSA SCHOOL DIST</t>
  </si>
  <si>
    <t>BELLE PLAINE PUBLIC SCHOOL DISTRICT</t>
  </si>
  <si>
    <t>BEMIDJI PUBLIC SCHOOL DISTRICT</t>
  </si>
  <si>
    <t>Bemidji Regional Interdist. Council</t>
  </si>
  <si>
    <t>BENSON PUBLIC SCHOOL DISTRICT</t>
  </si>
  <si>
    <t>Benton-Sterns Ed. District</t>
  </si>
  <si>
    <t>BERTHA-HEWITT PUBLIC SCHOOL DIST.</t>
  </si>
  <si>
    <t>BEST ACADEMY</t>
  </si>
  <si>
    <t>BIG LAKE PUBLIC SCHOOL DISTRICT</t>
  </si>
  <si>
    <t>Birch Grove Community School</t>
  </si>
  <si>
    <t>BIRD ISLAND-OLIVIA-LAKE LILLIAN</t>
  </si>
  <si>
    <t>BLACKDUCK PUBLIC SCHOOL DISTRICT</t>
  </si>
  <si>
    <t>BLOOMING PRAIRIE PUBLIC SCHOOL DIST</t>
  </si>
  <si>
    <t>BLOOMINGTON PUBLIC SCHOOL DISTRICT</t>
  </si>
  <si>
    <t>BLUE EARTH AREA PUBLIC SCHOOL</t>
  </si>
  <si>
    <t>BLUESKY CHARTER SCHOOL</t>
  </si>
  <si>
    <t>BLUFFVIEW MONTESSORI</t>
  </si>
  <si>
    <t>BRAHAM PUBLIC SCHOOL DISTRICT</t>
  </si>
  <si>
    <t>BRAINERD PUBLIC SCHOOL DISTRICT</t>
  </si>
  <si>
    <t>BRANDON-EVANSVILLE PUBLIC SCHOOLS</t>
  </si>
  <si>
    <t>BRECKENRIDGE PUBLIC SCHOOL DISTRICT</t>
  </si>
  <si>
    <t>BROOKLYN CENTER SCHOOL DISTRICT</t>
  </si>
  <si>
    <t>BROWERVILLE PUBLIC SCHOOL DISTRICT</t>
  </si>
  <si>
    <t>BROWNS VALLEY PUBLIC SCHOOL DIST.</t>
  </si>
  <si>
    <t>BUFFALO LK-HECTOR-STEWART PUBLIC SC</t>
  </si>
  <si>
    <t>BUFFALO-HANOVER-MONTROSE PUBLIC SCH</t>
  </si>
  <si>
    <t>Bug-O-Nay-Ge-Shig School</t>
  </si>
  <si>
    <t>BURNSVILLE PUBLIC SCHOOL DISTRICT</t>
  </si>
  <si>
    <t>BUTTERFIELD PUBLIC SCHOOL DISTRICT</t>
  </si>
  <si>
    <t>BYRON PUBLIC SCHOOL DISTRICT</t>
  </si>
  <si>
    <t>CALEDONIA PUBLIC SCHOOL DISTRICT</t>
  </si>
  <si>
    <t>CAMBRIDGE-ISANTI PUBLIC SCHOOL DIST</t>
  </si>
  <si>
    <t>CAMPBELL-TINTAH PUBLIC SCHOOL DIST.</t>
  </si>
  <si>
    <t>CANBY PUBLIC SCHOOL DISTRICT</t>
  </si>
  <si>
    <t>CANNON FALLS PUBLIC SCHOOL DISTRICT</t>
  </si>
  <si>
    <t>CANNON RIVER STEM SCHOOL</t>
  </si>
  <si>
    <t>Career Pathways</t>
  </si>
  <si>
    <t>CARLTON PUBLIC SCHOOL DISTRICT</t>
  </si>
  <si>
    <t>CASS LAKE-BENA PUBLIC SCHOOLS</t>
  </si>
  <si>
    <t>CEDAR MOUNTAIN SCHOOL DISTRICT</t>
  </si>
  <si>
    <t>CEDAR RIVERSIDE COMMUNITY SCHOOL</t>
  </si>
  <si>
    <t>CENTENNIAL PUBLIC SCHOOL DISTRICT</t>
  </si>
  <si>
    <t>Central Minnesota Jt. Powers Dist.</t>
  </si>
  <si>
    <t>CENTRAL PUBLIC SCHOOL DISTRICT</t>
  </si>
  <si>
    <t>CHATFIELD PUBLIC SCHOOLS</t>
  </si>
  <si>
    <t>CHISAGO LAKES SCHOOL DISTRICT</t>
  </si>
  <si>
    <t>CHISHOLM PUBLIC SCHOOL DISTRICT</t>
  </si>
  <si>
    <t>CHOKIO-ALBERTA PUBLIC SCHOOL DIST.</t>
  </si>
  <si>
    <t>Circle of Life</t>
  </si>
  <si>
    <t>City Academy</t>
  </si>
  <si>
    <t>CLARKFIELD CHARTER SCHOOL</t>
  </si>
  <si>
    <t>CLEARBROOK-GONVICK SCHOOL DISTRICT</t>
  </si>
  <si>
    <t>CLEVELAND PUBLIC SCHOOL DISTRICT</t>
  </si>
  <si>
    <t>CLIMAX-SHELLY PUBLIC SCHOOLS</t>
  </si>
  <si>
    <t>CLINTON-GRACEVILLE-BEARDSLEY</t>
  </si>
  <si>
    <t>CLOQUET PUBLIC SCHOOL DISTRICT</t>
  </si>
  <si>
    <t>COLLEGE PREPARATORY ELEMENTARY</t>
  </si>
  <si>
    <t>COLOGNE ACADEMY</t>
  </si>
  <si>
    <t>COLUMBIA HEIGHTS PUBLIC SCHOOL DIST</t>
  </si>
  <si>
    <t>COMFREY PUBLIC SCHOOL DISTRICT</t>
  </si>
  <si>
    <t>COMMUNITY OF PEACE ACADEMY</t>
  </si>
  <si>
    <t>COMMUNITY SCHOOL OF EXCELLENCE</t>
  </si>
  <si>
    <t>COOK COUNTY PUBLIC SCHOOLS</t>
  </si>
  <si>
    <t>CORNERSTONE MONTESSORI ELEMENTARY</t>
  </si>
  <si>
    <t>CROMWELL-WRIGHT PUBLIC SCHOOLS</t>
  </si>
  <si>
    <t>CROOKSTON PUBLIC SCHOOL DISTRICT</t>
  </si>
  <si>
    <t>CROSBY-IRONTON PUBLIC SCHOOL DIST.</t>
  </si>
  <si>
    <t>CROSSLAKE COMMUNITY CHARTER SCHOOL</t>
  </si>
  <si>
    <t>CYBER VILLAGE ACADEMY</t>
  </si>
  <si>
    <t>DASSEL-COKATO PUBLIC SCHOOL DIST.</t>
  </si>
  <si>
    <t>DAVINCI ACADEMY</t>
  </si>
  <si>
    <t>DAWSON-BOYD PUBLIC SCHOOL DISTRICT</t>
  </si>
  <si>
    <t>DEER RIVER PUBLIC SCHOOL DISTRICT</t>
  </si>
  <si>
    <t>DELANO PUBLIC SCHOOL DISTRICT</t>
  </si>
  <si>
    <t>DETROIT LAKES PUBLIC SCHOOL DIST.</t>
  </si>
  <si>
    <t>DILWORTH-GLYNDON-FELTON</t>
  </si>
  <si>
    <t>Discovery Charter School</t>
  </si>
  <si>
    <t>DISCOVERY PUBLIC SCHOOL FARIBAULT</t>
  </si>
  <si>
    <t>Discovery Woods</t>
  </si>
  <si>
    <t>DOVER-EYOTA PUBLIC SCHOOL DISTRICT</t>
  </si>
  <si>
    <t>DULUTH PUBLIC SCHOOL DISTRICT</t>
  </si>
  <si>
    <t>DULUTH PUBLIC SCHOOLS ACADEMY</t>
  </si>
  <si>
    <t>E.C.H.O. CHARTER SCHOOL</t>
  </si>
  <si>
    <t>EAGLE RIDGE ACADEMY CHARTER SCHOOL</t>
  </si>
  <si>
    <t>EAST CENTRAL SCHOOL DISTRICT</t>
  </si>
  <si>
    <t>EAST GRAND FORKS PUBLIC SCHOOL DIST</t>
  </si>
  <si>
    <t>EAST RANGE ACADEMY OF TECH-SCIENCE</t>
  </si>
  <si>
    <t>EASTERN CARVER COUNTY PUBLIC SCHOOL</t>
  </si>
  <si>
    <t>$                    -</t>
  </si>
  <si>
    <t>EDEN PRAIRIE PUBLIC SCHOOL DISTRICT</t>
  </si>
  <si>
    <t>EDEN VALLEY-WATKINS SCHOOL DISTRICT</t>
  </si>
  <si>
    <t>EDGERTON PUBLIC SCHOOL DISTRICT</t>
  </si>
  <si>
    <t>EDINA PUBLIC SCHOOL DISTRICT</t>
  </si>
  <si>
    <t>EDVISIONS OFF CAMPUS SCHOOL</t>
  </si>
  <si>
    <t>EL COLEGIO CHARTER SCHOOL</t>
  </si>
  <si>
    <t>Elk River School District</t>
  </si>
  <si>
    <t>ELLSWORTH PUBLIC SCHOOL DISTRICT</t>
  </si>
  <si>
    <t>ELY PUBLIC SCHOOL DISTRICT</t>
  </si>
  <si>
    <t>ESKO PUBLIC SCHOOL DISTRICT</t>
  </si>
  <si>
    <t>EVELETH-GILBERT SCHOOL DISTRICT</t>
  </si>
  <si>
    <t>EXCELL ACADEMY CHARTER</t>
  </si>
  <si>
    <t>FACE TO FACE ACADEMY</t>
  </si>
  <si>
    <t>FAIRMONT AREA SCHOOL DISTRICT</t>
  </si>
  <si>
    <t>FARIBAULT PUBLIC SCHOOL DISTRICT</t>
  </si>
  <si>
    <t>FARMINGTON PUBLIC SCHOOL DISTRICT</t>
  </si>
  <si>
    <t>Fergus Falls Area Sp. Ed. Coop.</t>
  </si>
  <si>
    <t>FERGUS FALLS PUBLIC SCHOOL DISTRICT</t>
  </si>
  <si>
    <t>FERTILE-BELTRAMI SCHOOL DISTRICT</t>
  </si>
  <si>
    <t>FILLMORE CENTRAL</t>
  </si>
  <si>
    <t>FISHER PUBLIC SCHOOL DISTRICT</t>
  </si>
  <si>
    <t>FIT Academy</t>
  </si>
  <si>
    <t>FLOODWOOD PUBLIC SCHOOL DISTRICT</t>
  </si>
  <si>
    <t>FOLEY PUBLIC SCHOOL DISTRICT</t>
  </si>
  <si>
    <t>Fond du Lac Ojibwe School</t>
  </si>
  <si>
    <t>FOREST LAKE PUBLIC SCHOOL DISTRICT</t>
  </si>
  <si>
    <t>FOSSTON PUBLIC SCHOOL DISTRICT</t>
  </si>
  <si>
    <t>FRANCONIA PUBLIC SCHOOL DISTRICT</t>
  </si>
  <si>
    <t>FRAZEE-VERGAS PUBLIC SCHOOL DIST.</t>
  </si>
  <si>
    <t>Freshwater Education District</t>
  </si>
  <si>
    <t>FRIDLEY PUBLIC SCHOOL DISTRICT</t>
  </si>
  <si>
    <t>FRIENDSHIP ACDMY OF FINE ARTS CHTR.</t>
  </si>
  <si>
    <t>FULDA PUBLIC SCHOOL DISTRICT</t>
  </si>
  <si>
    <t>G.F.W.</t>
  </si>
  <si>
    <t>Gateway STEM Academy</t>
  </si>
  <si>
    <t>GLACIAL HILLS ELEMENTARY</t>
  </si>
  <si>
    <t>GLENCOE-SILVER LAKE SCHOOL DISTRICT</t>
  </si>
  <si>
    <t>GLENVILLE-EMMONS SCHOOL DISTRICT</t>
  </si>
  <si>
    <t>GLOBAL ACADEMY</t>
  </si>
  <si>
    <t>Goodhue County Education District</t>
  </si>
  <si>
    <t>GOODHUE PUBLIC SCHOOL DISTRICT</t>
  </si>
  <si>
    <t>GOODRIDGE PUBLIC SCHOOL DISTRICT</t>
  </si>
  <si>
    <t>Granada Huntley East Chain</t>
  </si>
  <si>
    <t>GRAND MEADOW PUBLIC SCHOOL DISTRICT</t>
  </si>
  <si>
    <t>GRAND RAPIDS PUBLIC SCHOOL DISTRICT</t>
  </si>
  <si>
    <t>GREAT EXPECTATIONS</t>
  </si>
  <si>
    <t>Great Oaks Academy Charter School</t>
  </si>
  <si>
    <t>GREAT RIVER SCHOOL</t>
  </si>
  <si>
    <t>GREEN ISLE COMMUNITY SCHOOL</t>
  </si>
  <si>
    <t>GREENBUSH-MIDDLE RIVER SCHOOL DIST.</t>
  </si>
  <si>
    <t>GREENWAY PUBLIC SCHOOL DISTRICT</t>
  </si>
  <si>
    <t>GRYGLA PUBLIC SCHOOL DISTRICT</t>
  </si>
  <si>
    <t>HANCOCK PUBLIC SCHOOL DISTRICT</t>
  </si>
  <si>
    <t>HARBOR CITY INTERNATIONAL CHARTER</t>
  </si>
  <si>
    <t>HASTINGS PUBLIC SCHOOL DISTRICT</t>
  </si>
  <si>
    <t>HAWLEY PUBLIC SCHOOL DISTRICT</t>
  </si>
  <si>
    <t>HAYFIELD PUBLIC SCHOOL DISTRICT</t>
  </si>
  <si>
    <t>HENDRICKS PUBLIC SCHOOL DISTRICT</t>
  </si>
  <si>
    <t>HENNEPIN ELEMENTARY SCHOOL</t>
  </si>
  <si>
    <t>HENNING PUBLIC SCHOOL DISTRICT</t>
  </si>
  <si>
    <t>HERMAN-NORCROSS SCHOOL DISTRICT</t>
  </si>
  <si>
    <t>HERMANTOWN PUBLIC SCHOOL DISTRICT</t>
  </si>
  <si>
    <t>HERON LAKE-OKABENA SCHOOL DISTRICT</t>
  </si>
  <si>
    <t>HIAWATHA ACADEMIES</t>
  </si>
  <si>
    <t>Hiawatha Valley Education District</t>
  </si>
  <si>
    <t>HIBBING PUBLIC SCHOOL DISTRICT</t>
  </si>
  <si>
    <t>HIGH SCHOOL FOR RECORDING ARTS</t>
  </si>
  <si>
    <t>HIGHER GROUND ACADEMY</t>
  </si>
  <si>
    <t>HILL CITY PUBLIC SCHOOL DISTRICT</t>
  </si>
  <si>
    <t>HILLS-BEAVER CREEK SCHOOL DISTRICT</t>
  </si>
  <si>
    <t>HINCKLEY-FINLAYSON SCHOOL DISTRICT</t>
  </si>
  <si>
    <t>HMONG COLLEGE PREP ACADEMY</t>
  </si>
  <si>
    <t>HOLDINGFORD PUBLIC SCHOOL DISTRICT</t>
  </si>
  <si>
    <t>HOPE COMMUNITY ACADEMY</t>
  </si>
  <si>
    <t>HOPKINS PUBLIC SCHOOL DISTRICT</t>
  </si>
  <si>
    <t>Horizon Science Academy Twin Cities</t>
  </si>
  <si>
    <t>HOUSTON PUBLIC SCHOOL DISTRICT</t>
  </si>
  <si>
    <t>HOWARD LAKE-WAVERLY-WINSTED</t>
  </si>
  <si>
    <t>HUTCHINSON PUBLIC SCHOOL DISTRICT</t>
  </si>
  <si>
    <t>Innovation Sci &amp; Tech Academy Charter School</t>
  </si>
  <si>
    <t>Intermediate District 287</t>
  </si>
  <si>
    <t>Intermediate District 917</t>
  </si>
  <si>
    <t>INTERNATIONAL FALLS SCHOOL DISTRICT</t>
  </si>
  <si>
    <t>International Spanish Language Acad</t>
  </si>
  <si>
    <t>INVER GROVE HEIGHTS SCHOOLS</t>
  </si>
  <si>
    <t>ISLE PUBLIC SCHOOL DISTRICT</t>
  </si>
  <si>
    <t>IVANHOE PUBLIC SCHOOL DISTRICT</t>
  </si>
  <si>
    <t>JACKSON COUNTY CENTRAL SCHOOL DIST.</t>
  </si>
  <si>
    <t>Jane Goodall Environmental Science</t>
  </si>
  <si>
    <t>JANESVILLE-WALDORF-PEMBERTON</t>
  </si>
  <si>
    <t>JENNINGS COMMUNITY SCHOOL</t>
  </si>
  <si>
    <t>JORDAN PUBLIC SCHOOL DISTRICT</t>
  </si>
  <si>
    <t>KALEIDOSCOPE CHARTER SCHOOL</t>
  </si>
  <si>
    <t>KASSON-MANTORVILLE SCHOOL DISTRICT</t>
  </si>
  <si>
    <t>Kato Public Charter School</t>
  </si>
  <si>
    <t>KELLIHER PUBLIC SCHOOL DISTRICT</t>
  </si>
  <si>
    <t>KENYON-WANAMINGO SCHOOL DISTRICT</t>
  </si>
  <si>
    <t>KERKHOVEN-MURDOCK-SUNBURG</t>
  </si>
  <si>
    <t>KIMBALL PUBLIC SCHOOL DISTRICT</t>
  </si>
  <si>
    <t>KINGSLAND PUBLIC SCHOOL DISTRICT</t>
  </si>
  <si>
    <t>KIPP MINNESOTA CHARTER SCHOOL</t>
  </si>
  <si>
    <t>KITTSON CENTRAL SCHOOL DISTRICT</t>
  </si>
  <si>
    <t>La Crescent Montessori &amp; STEM Schoo</t>
  </si>
  <si>
    <t>LA CRESCENT-HOKAH SCHOOL DISTRICT</t>
  </si>
  <si>
    <t>LAC QUI PARLE VALLEY SCHOOL DIST.</t>
  </si>
  <si>
    <t>LAFAYETTE PUBLIC CHARTER SCHOOL</t>
  </si>
  <si>
    <t>Lake Agassiz Education Cooperative</t>
  </si>
  <si>
    <t>LAKE BENTON PUBLIC SCHOOL DISTRICT</t>
  </si>
  <si>
    <t>LAKE CITY PUBLIC SCHOOL DISTRICT</t>
  </si>
  <si>
    <t>LAKE CRYSTAL-WELLCOME MEMORIAL</t>
  </si>
  <si>
    <t>LAKE OF THE WOODS SCHOOL DISTRICT</t>
  </si>
  <si>
    <t>LAKE PARK AUDUBON SCHOOL DISTRICT</t>
  </si>
  <si>
    <t>LAKE SUPERIOR PUBLIC SCHOOL DIST.</t>
  </si>
  <si>
    <t>Lakes International Language Academ</t>
  </si>
  <si>
    <t>LAKEVIEW SCHOOL DISTRICT</t>
  </si>
  <si>
    <t>LAKEVILLE PUBLIC SCHOOL DISTRICT</t>
  </si>
  <si>
    <t>LANCASTER PUBLIC SCHOOL DISTRICT</t>
  </si>
  <si>
    <t>LANESBORO PUBLIC SCHOOL DISTRICT</t>
  </si>
  <si>
    <t>Laporte Public School District</t>
  </si>
  <si>
    <t>LAURA JEFFREY ACADEMY CHARTER</t>
  </si>
  <si>
    <t>LE SUEUR-HENDERSON SCHOOL DISTRICT</t>
  </si>
  <si>
    <t>LEROY-OSTRANDER PUBLIC SCHOOLS</t>
  </si>
  <si>
    <t>LESTER PRAIRIE PUBLIC SCHOOL DIST.</t>
  </si>
  <si>
    <t>Legacy of Dr Josie R Johnson Montessori</t>
  </si>
  <si>
    <t>Level Up Academy</t>
  </si>
  <si>
    <t>Lewiston-Altura Public School Dist</t>
  </si>
  <si>
    <t>LIFE PREP</t>
  </si>
  <si>
    <t>LINCOLN INTERNATIONAL SCHOOL</t>
  </si>
  <si>
    <t>LIONSGATE ACADEMY</t>
  </si>
  <si>
    <t>LITCHFIELD PUBLIC SCHOOL DISTRICT</t>
  </si>
  <si>
    <t>LITTLE FALLS PUBLIC SCHOOL DISTRICT</t>
  </si>
  <si>
    <t>LITTLEFORK-BIG FALLS SCHOOL DIST.</t>
  </si>
  <si>
    <t>LONG PRAIRIE-GREY EAGLE SCHOOL DIST</t>
  </si>
  <si>
    <t>LOVEWORKS ACADEMY FOR ARTS</t>
  </si>
  <si>
    <t>LUVERNE PUBLIC SCHOOL DISTRICT</t>
  </si>
  <si>
    <t>LYLE PUBLIC SCHOOL DISTRICT</t>
  </si>
  <si>
    <t>LYND PUBLIC SCHOOL DISTRICT</t>
  </si>
  <si>
    <t>MABEL-CANTON PUBLIC SCHOOL DIST.</t>
  </si>
  <si>
    <t>MACCRAY SCHOOL DISTRICT</t>
  </si>
  <si>
    <t>MADELIA PUBLIC SCHOOL DISTRICT</t>
  </si>
  <si>
    <t>MAHNOMEN PUBLIC SCHOOL DISTRICT</t>
  </si>
  <si>
    <t>MAHTOMEDI PUBLIC SCHOOL DISTRICT</t>
  </si>
  <si>
    <t>MANKATO PUBLIC SCHOOL DISTRICT</t>
  </si>
  <si>
    <t>MAPLE LAKE PUBLIC SCHOOL DISTRICT</t>
  </si>
  <si>
    <t>MAPLE RIVER SCHOOL DISTRICT</t>
  </si>
  <si>
    <t>Marine Area Community School</t>
  </si>
  <si>
    <t>MARSHALL COUNTY CENTRAL SCHOOLS</t>
  </si>
  <si>
    <t>MARSHALL PUBLIC SCHOOL DISTRICT</t>
  </si>
  <si>
    <t>MARTIN COUNTY WEST SCHOOL DISTRICT</t>
  </si>
  <si>
    <t>MASTERY SCHOOL</t>
  </si>
  <si>
    <t>Math and Science Academy</t>
  </si>
  <si>
    <t>MCGREGOR PUBLIC SCHOOL DISTRICT</t>
  </si>
  <si>
    <t>MEDFORD PUBLIC SCHOOL DISTRICT</t>
  </si>
  <si>
    <t>Meeker &amp; Wright SPED</t>
  </si>
  <si>
    <t>MELROSE PUBLIC SCHOOL DISTRICT</t>
  </si>
  <si>
    <t>MENAHGA PUBLIC SCHOOL DISTRICT</t>
  </si>
  <si>
    <t>MESABI EAST SCHOOL DISTRICT</t>
  </si>
  <si>
    <t>METRO DEAF SCHOOL</t>
  </si>
  <si>
    <t>METRO SCHOOLS CHARTER</t>
  </si>
  <si>
    <t>Metro Tech Academy Charter School</t>
  </si>
  <si>
    <t>Midwest Special Education Coop.</t>
  </si>
  <si>
    <t>Mid State Education District</t>
  </si>
  <si>
    <t>Midway Star Academy</t>
  </si>
  <si>
    <t>MILACA PUBLIC SCHOOL DISTRICT</t>
  </si>
  <si>
    <t>MILROY PUBLIC SCHOOL DISTRICT</t>
  </si>
  <si>
    <t>MINISINAAKWAANG LEADERSHIP ACADEMY</t>
  </si>
  <si>
    <t>Minneapolis Public School District</t>
  </si>
  <si>
    <t>MINNEOTA PUBLIC SCHOOL DISTRICT</t>
  </si>
  <si>
    <t>Minnesota Department of Corrections</t>
  </si>
  <si>
    <t>Minnesota Excellence in Learning Ac</t>
  </si>
  <si>
    <t>MINNESOTA INTERNSHIP CENTER</t>
  </si>
  <si>
    <t>Minnesota Math and Science Academy</t>
  </si>
  <si>
    <t>MINNESOTA NEW COUNTRY SCHOOL</t>
  </si>
  <si>
    <t>MINNESOTA ONLINE HIGH SCHOOL</t>
  </si>
  <si>
    <t>Minnesota State Academies</t>
  </si>
  <si>
    <t>Minnesota Transitions Charter Sch</t>
  </si>
  <si>
    <t>Minnesota Wildflower Montessori School</t>
  </si>
  <si>
    <t>MINNETONKA PUBLIC SCHOOL DISTRICT</t>
  </si>
  <si>
    <t>MINNEWASKA SCHOOL DISTRICT</t>
  </si>
  <si>
    <t>MN Valley Education District</t>
  </si>
  <si>
    <t>Modern Montessori Charter School</t>
  </si>
  <si>
    <t>MONTEVIDEO PUBLIC SCHOOL DISTRICT</t>
  </si>
  <si>
    <t>MONTICELLO PUBLIC SCHOOL DISTRICT</t>
  </si>
  <si>
    <t>MOORHEAD PUBLIC SCHOOL DISTRICT</t>
  </si>
  <si>
    <t>MOOSE LAKE PUBLIC SCHOOL DISTRICT</t>
  </si>
  <si>
    <t>MORA PUBLIC SCHOOL DISTRICT</t>
  </si>
  <si>
    <t>MORRIS AREA PUBLIC SCHOOLS</t>
  </si>
  <si>
    <t>MOUNDS VIEW PUBLIC SCHOOL DISTRICT</t>
  </si>
  <si>
    <t>MOUNTAIN IRON-BUHL SCHOOL DISTRICT</t>
  </si>
  <si>
    <t>MOUNTAIN LAKE PUBLIC SCHOOLS</t>
  </si>
  <si>
    <t>MURRAY COUNTY CENTRAL SCHOOL DIST.</t>
  </si>
  <si>
    <t>NASHA SHKOLA CHARTER SCHOOL</t>
  </si>
  <si>
    <t>NASHWAUK-KEEWATIN SCHOOL DISTRICT</t>
  </si>
  <si>
    <t>Natural Science Academy</t>
  </si>
  <si>
    <t>Nay-Ah-Shing School</t>
  </si>
  <si>
    <t>NAYTAHWAUSH COMMUNITY SCHOOL</t>
  </si>
  <si>
    <t>NERSTRAND CHARTER SCHOOL</t>
  </si>
  <si>
    <t>NETT LAKE PUBLIC SCHOOL DISTRICT</t>
  </si>
  <si>
    <t>NEVIS PUBLIC SCHOOL DISTRICT</t>
  </si>
  <si>
    <t>New Century Academy</t>
  </si>
  <si>
    <t>New Century School</t>
  </si>
  <si>
    <t>NEW CITY SCHOOL</t>
  </si>
  <si>
    <t>NEW DISCOVERIES MONTESSORI ACADEMY</t>
  </si>
  <si>
    <t>NEW HEIGHTS SCHOOL, INC.</t>
  </si>
  <si>
    <t>NEW LONDON-SPICER SCHOOL DISTRICT</t>
  </si>
  <si>
    <t>NEW MILLENNIUM ACADEMY CHARTER SCH</t>
  </si>
  <si>
    <t>NEW PRAGUE AREA SCHOOLS</t>
  </si>
  <si>
    <t>NEW ULM PUBLIC SCHOOL DISTRICT</t>
  </si>
  <si>
    <t>NEW YORK MILLS PUBLIC SCHOOL DIST.</t>
  </si>
  <si>
    <t>NICOLLET PUBLIC SCHOOL DISTRICT</t>
  </si>
  <si>
    <t>NOBLE ACADEMY</t>
  </si>
  <si>
    <t>NORMAN COUNTY EAST SCHOOL DISTRICT</t>
  </si>
  <si>
    <t>NORMAN COUNTY WEST SCHOOL DISTRICT</t>
  </si>
  <si>
    <t>NORTH BRANCH PUBLIC SCHOOLS</t>
  </si>
  <si>
    <t>NORTH LAKES ACADEMY</t>
  </si>
  <si>
    <t>North Metro Flex Academy</t>
  </si>
  <si>
    <t>NORTH SHORE COMMUNITY SCHOOL</t>
  </si>
  <si>
    <t>North St. Paul-Maplewood Oakdale</t>
  </si>
  <si>
    <t>Northeast College Prep</t>
  </si>
  <si>
    <t>Northeast Metro Intermediate # 916</t>
  </si>
  <si>
    <t>Northern Lights Academy COOP</t>
  </si>
  <si>
    <t>NORTHERN LIGHTS COMMUNITY SCHOOL</t>
  </si>
  <si>
    <t>NORTHFIELD PUBLIC SCHOOL DISTRICT</t>
  </si>
  <si>
    <t>NORTHLAND COMMUNITY SCHOOLS</t>
  </si>
  <si>
    <t>Northland Learning Center</t>
  </si>
  <si>
    <t>NORTHWEST PASSAGE HIGH SCHOOL</t>
  </si>
  <si>
    <t>Notre Ecole Academy</t>
  </si>
  <si>
    <t>NOVA CLASSICAL ACADEMY</t>
  </si>
  <si>
    <t>NRHEG SCHOOL DISTRICT</t>
  </si>
  <si>
    <t>OGILVIE PUBLIC SCHOOL DISTRICT</t>
  </si>
  <si>
    <t>ONAMIA PUBLIC SCHOOL DISTRICT</t>
  </si>
  <si>
    <t>ORONO PUBLIC SCHOOL DISTRICT</t>
  </si>
  <si>
    <t>ORTONVILLE PUBLIC SCHOOLS</t>
  </si>
  <si>
    <t>OSAKIS PUBLIC SCHOOL DISTRICT</t>
  </si>
  <si>
    <t>OSHKI OGIMAAG CHARTER SCHOOL</t>
  </si>
  <si>
    <t>OSSEO PUBLIC SCHOOL DISTRICT</t>
  </si>
  <si>
    <t>OWATONNA PUBLIC SCHOOL DISTRICT</t>
  </si>
  <si>
    <t>PACT CHARTER SCHOOL</t>
  </si>
  <si>
    <t>Paladin Career and Tech High School</t>
  </si>
  <si>
    <t>PARK RAPIDS PUBLIC SCHOOL DISTRICT</t>
  </si>
  <si>
    <t>PARKERS PRAIRIE PUBLIC SCHOOL DIST.</t>
  </si>
  <si>
    <t>PARNASSUS PREPARATORY CHARTER SCH</t>
  </si>
  <si>
    <t>PARTNERSHIP ACADEMY, INC.</t>
  </si>
  <si>
    <t>PAYNESVILLE PUBLIC SCHOOL DISTRICT</t>
  </si>
  <si>
    <t>PELICAN RAPIDS PUBLIC SCHOOL DIST.</t>
  </si>
  <si>
    <t>PEQUOT LAKES PUBLIC SCHOOLS</t>
  </si>
  <si>
    <t>PERHAM-DENT PUBLIC SCHOOL DISTRICT</t>
  </si>
  <si>
    <t>Perpich Center For Arts Education</t>
  </si>
  <si>
    <t>Phoenix Academy Charter School</t>
  </si>
  <si>
    <t>PIERZ PUBLIC SCHOOL DISTRICT</t>
  </si>
  <si>
    <t>PILLAGER AREA CHARTER SCHOOL</t>
  </si>
  <si>
    <t>PILLAGER PUBLIC SCHOOL DISTRICT</t>
  </si>
  <si>
    <t>PIM Arts High School</t>
  </si>
  <si>
    <t>PINE CITY PUBLIC SCHOOL DISTRICT</t>
  </si>
  <si>
    <t>PINE ISLAND PUBLIC SCHOOL DIST.</t>
  </si>
  <si>
    <t>PINE POINT PUBLIC SCHOOL DISTRICT</t>
  </si>
  <si>
    <t>PINE RIVER-BACKUS SCHOOL DISTRICT</t>
  </si>
  <si>
    <t>PIPESTONE AREA SCHOOL DISTRICT</t>
  </si>
  <si>
    <t>PLAINVIEW-ELGIN-MILLVILLE</t>
  </si>
  <si>
    <t>PRAIRIE CREEK COMMUNITY SCHOOL</t>
  </si>
  <si>
    <t>PRAIRIE SEEDS ACADEMY</t>
  </si>
  <si>
    <t>PRINCETON PUBLIC SCHOOL DISTRICT</t>
  </si>
  <si>
    <t>PRINSBURG PUBLIC SCHOOL DISTRICT</t>
  </si>
  <si>
    <t>PRIOR LAKE-SAVAGE AREA SCHOOLS</t>
  </si>
  <si>
    <t>PROCTOR PUBLIC SCHOOL DISTRICT</t>
  </si>
  <si>
    <t>PRODEO ACADEMY</t>
  </si>
  <si>
    <t>Progeny Academy Charter School</t>
  </si>
  <si>
    <t>Quantum STEAM Academy Charter</t>
  </si>
  <si>
    <t>RANDOLPH PUBLIC SCHOOL DISTRICT</t>
  </si>
  <si>
    <t>RED LAKE COUNTY CENTRAL PUBLIC SCH</t>
  </si>
  <si>
    <t>RED LAKE FALLS PUBLIC SCHOOL DIST.</t>
  </si>
  <si>
    <t>RED LAKE PUBLIC SCHOOL DISTRICT</t>
  </si>
  <si>
    <t>RED ROCK CENTRAL SCHOOL DISTRICT</t>
  </si>
  <si>
    <t>Red Wing Public School District</t>
  </si>
  <si>
    <t>REDWOOD AREA SCHOOL DISTRICT</t>
  </si>
  <si>
    <t>Region 4-Lakes Country Service Coop</t>
  </si>
  <si>
    <t>Region 6 and 8-SW/WC Service Cooperative</t>
  </si>
  <si>
    <t>RENVILLE COUNTY WEST SCHOOL DIST.</t>
  </si>
  <si>
    <t>RICHFIELD PUBLIC SCHOOL DISTRICT</t>
  </si>
  <si>
    <t>RIDGEWAY COMMUNITY SCHOOL</t>
  </si>
  <si>
    <t>River Bend Education District</t>
  </si>
  <si>
    <t>Riverway Learning Community Charter</t>
  </si>
  <si>
    <t>ROBBINSDALE PUBLIC SCHOOL DISTRICT</t>
  </si>
  <si>
    <t>Rochester Beacon Academy</t>
  </si>
  <si>
    <t>ROCHESTER MATH AND SCIENCE ACADEMY</t>
  </si>
  <si>
    <t>ROCHESTER PUBLIC SCHOOL DISTRICT</t>
  </si>
  <si>
    <t>ROCHESTER STEM ACADEMY</t>
  </si>
  <si>
    <t>Rock Ridge Public Schools</t>
  </si>
  <si>
    <t>ROCKFORD PUBLIC SCHOOL DISTRICT</t>
  </si>
  <si>
    <t>ROCORI PUBLIC SCHOOL DISTRICT</t>
  </si>
  <si>
    <t>Rosa Parks Charter High School</t>
  </si>
  <si>
    <t>ROSEAU PUBLIC SCHOOL DISTRICT</t>
  </si>
  <si>
    <t>ROSEMOUNT-APPLE VALLEY-EAGAN</t>
  </si>
  <si>
    <t>ROSEVILLE PUBLIC SCHOOL DISTRICT</t>
  </si>
  <si>
    <t>ROTHSAY PUBLIC SCHOOL DISTRICT</t>
  </si>
  <si>
    <t>ROUND LAKE-BREWSTER PUBLIC SCHOOLS</t>
  </si>
  <si>
    <t>ROYALTON PUBLIC SCHOOL DISTRICT</t>
  </si>
  <si>
    <t>RTR PUBLIC SCHOOLS</t>
  </si>
  <si>
    <t>Rum River Special Education Coop</t>
  </si>
  <si>
    <t>Runestone Area Ed. District</t>
  </si>
  <si>
    <t>RUSH CITY PUBLIC SCHOOL DISTRICT</t>
  </si>
  <si>
    <t>RUSHFORD-PETERSON PUBLIC SCHOOLS</t>
  </si>
  <si>
    <t>SAGE ACADEMY CHARTER SCHOOL</t>
  </si>
  <si>
    <t>Saint Cloud Math and Science Academ</t>
  </si>
  <si>
    <t>SARTELL-ST. STEPHEN SCHOOL DISTRICT</t>
  </si>
  <si>
    <t>SAUK CENTRE PUBLIC SCHOOL DISTRICT</t>
  </si>
  <si>
    <t>SAUK RAPIDS-RICE PUBLIC SCHOOLS</t>
  </si>
  <si>
    <t>SCHOOLCRAFT LEARNING COMMUNITY CHTR</t>
  </si>
  <si>
    <t>SciTech Academy Charter School</t>
  </si>
  <si>
    <t>SEBEKA PUBLIC SCHOOL DISTRICT</t>
  </si>
  <si>
    <t>Sejong Academy of Minnesota</t>
  </si>
  <si>
    <t>Seven Hills Preparatory Academy</t>
  </si>
  <si>
    <t>SHAKOPEE PUBLIC SCHOOL DISTRICT</t>
  </si>
  <si>
    <t>SIBLEY EAST SCHOOL DISTRICT</t>
  </si>
  <si>
    <t>Skyline Math and Science Academy</t>
  </si>
  <si>
    <t>SLEEPY EYE PUBLIC SCHOOL DISTRICT</t>
  </si>
  <si>
    <t>SOJOURNER TRUTH ACADEMY</t>
  </si>
  <si>
    <t>SOUTH KOOCHICHING SCHOOL DISTRICT</t>
  </si>
  <si>
    <t>South St. Paul Public School Dist</t>
  </si>
  <si>
    <t>SOUTH WASHINGTON COUNTY SCHOOL DIST</t>
  </si>
  <si>
    <t>Southern MN Education Consortium</t>
  </si>
  <si>
    <t>Southern Plains Education Coop.</t>
  </si>
  <si>
    <t>SOUTHLAND PUBLIC SCHOOL DISTRICT</t>
  </si>
  <si>
    <t>SOUTHSIDE FAMILY CHARTER SCHOOL</t>
  </si>
  <si>
    <t>Southwest Metro Intermediate 288</t>
  </si>
  <si>
    <t>SPECTRUM HIGH SCHOOL</t>
  </si>
  <si>
    <t>Spero Academy</t>
  </si>
  <si>
    <t>SPRING GROVE SCHOOL DISTRICT</t>
  </si>
  <si>
    <t>SPRING LAKE PARK PUBLIC SCHOOLS</t>
  </si>
  <si>
    <t>SPRINGFIELD PUBLIC SCHOOL DISTRICT</t>
  </si>
  <si>
    <t>ST PAUL CONSERVATORY PERFORMING ART</t>
  </si>
  <si>
    <t>ST. ANTHONY-NEW BRIGHTON SCHOOLS</t>
  </si>
  <si>
    <t>ST. CHARLES PUBLIC SCHOOL DISTRICT</t>
  </si>
  <si>
    <t>ST. CLAIR PUBLIC SCHOOL DISTRICT</t>
  </si>
  <si>
    <t>ST. CLOUD PUBLIC SCHOOL DISTRICT</t>
  </si>
  <si>
    <t>ST. CROIX PREPARATORY ACADEMY</t>
  </si>
  <si>
    <t>St. Francis Area Schools</t>
  </si>
  <si>
    <t>ST. JAMES PUBLIC SCHOOL DISTRICT</t>
  </si>
  <si>
    <t>ST. LOUIS COUNTY SCHOOL DISTRICT</t>
  </si>
  <si>
    <t>ST. LOUIS PARK PUBLIC SCHOOL DIST.</t>
  </si>
  <si>
    <t>ST. MICHAEL-ALBERTVILLE SCHOOL DIST</t>
  </si>
  <si>
    <t>ST. PAUL CITY SCHOOL</t>
  </si>
  <si>
    <t>ST. PAUL PUBLIC SCHOOL DISTRICT</t>
  </si>
  <si>
    <t>St. Paul School of Northern Lights</t>
  </si>
  <si>
    <t>ST. PETER PUBLIC SCHOOL DISTRICT</t>
  </si>
  <si>
    <t>STAPLES-MOTLEY SCHOOL DISTRICT</t>
  </si>
  <si>
    <t>Star of the North Academy Charter S</t>
  </si>
  <si>
    <t>STEP ACADEMY CHARTER SCHOOL</t>
  </si>
  <si>
    <t>STEPHEN-ARGYLE CENTRAL SCHOOLS</t>
  </si>
  <si>
    <t>STEWARTVILLE PUBLIC SCHOOL DISTRICT</t>
  </si>
  <si>
    <t>STILLWATER AREA PUBLIC SCHOOL DIST.</t>
  </si>
  <si>
    <t>Stonebridge World School</t>
  </si>
  <si>
    <t>STRIDE ACADEMY CHARTER SCHOOL</t>
  </si>
  <si>
    <t>Success Academy</t>
  </si>
  <si>
    <t>Swan River Montessori Charter School</t>
  </si>
  <si>
    <t>SWANVILLE PUBLIC SCHOOL DISTRICT</t>
  </si>
  <si>
    <t>TEAM ACADEMY</t>
  </si>
  <si>
    <t>TECHNICAL ACADEMIES OF MINNESOTA</t>
  </si>
  <si>
    <t>Tesfa International School</t>
  </si>
  <si>
    <t>The Journey School</t>
  </si>
  <si>
    <t>THIEF RIVER FALLS SCHOOL DISTRICT</t>
  </si>
  <si>
    <t>Three Rivers Montessori School</t>
  </si>
  <si>
    <t>TRACY AREA PUBLIC SCHOOL DISTRICT</t>
  </si>
  <si>
    <t>TREKNORTH HIGH SCHOOL</t>
  </si>
  <si>
    <t>TRI-CITY UNITED SCHOOL DISTRICT</t>
  </si>
  <si>
    <t>TRI-COUNTY SCHOOL DISTRICT</t>
  </si>
  <si>
    <t>TRIO WOLF CREEK DISTANCE LEARNING</t>
  </si>
  <si>
    <t>TRITON SCHOOL DISTRICT</t>
  </si>
  <si>
    <t>TRUMAN PUBLIC SCHOOL DISTRICT</t>
  </si>
  <si>
    <t>TWIN CITIES ACADEMY</t>
  </si>
  <si>
    <t>Twin Cities German Immersion Chtr</t>
  </si>
  <si>
    <t>Twin Cities International Schools</t>
  </si>
  <si>
    <t>UBAH MEDICAL ACADEMY CHARTER SCHOOL</t>
  </si>
  <si>
    <t>ULEN-HITTERDAL PUBLIC SCHOOL DIST</t>
  </si>
  <si>
    <t>UNDERWOOD PUBLIC SCHOOL DISTRICT</t>
  </si>
  <si>
    <t>UNITED SOUTH CENTRAL SCHOOL DIST.</t>
  </si>
  <si>
    <t>Universal Academy Charter School</t>
  </si>
  <si>
    <t>Upper Mississippi Academy</t>
  </si>
  <si>
    <t>UPSALA PUBLIC SCHOOL DISTRICT</t>
  </si>
  <si>
    <t>URBAN ACADEMY CHARTER SCHOOL</t>
  </si>
  <si>
    <t>VENTURE ACADEMY</t>
  </si>
  <si>
    <t>Vermilion Country School</t>
  </si>
  <si>
    <t>VERNDALE PUBLIC SCHOOL DISTRICT</t>
  </si>
  <si>
    <t>VIRGINIA PUBLIC SCHOOL DISTRICT</t>
  </si>
  <si>
    <t>VOYAGEURS EXPEDITIONARY</t>
  </si>
  <si>
    <t>WABASHA-KELLOGG PUBLIC SCHOOL DIST.</t>
  </si>
  <si>
    <t>WABASSO PUBLIC SCHOOL DISTRICT</t>
  </si>
  <si>
    <t>WACONIA PUBLIC SCHOOL DISTRICT</t>
  </si>
  <si>
    <t>WADENA-DEER CREEK SCHOOL DISTRICT</t>
  </si>
  <si>
    <t>WALKER-HACKENSACK-AKELEY SCHL. DIST</t>
  </si>
  <si>
    <t>WARREN-ALVARADO-OSLO SCHOOL DIST.</t>
  </si>
  <si>
    <t>WARROAD PUBLIC SCHOOL DISTRICT</t>
  </si>
  <si>
    <t>WASECA PUBLIC SCHOOL DISTRICT</t>
  </si>
  <si>
    <t>WATERSHED HIGH SCHOOL</t>
  </si>
  <si>
    <t>WATERTOWN-MAYER PUBLIC SCHOOL DIST.</t>
  </si>
  <si>
    <t>WATERVILLE-ELYSIAN-MORRISTOWN</t>
  </si>
  <si>
    <t>WAUBUN-OGEMA-WHITE EARTH PUBLIC SCH</t>
  </si>
  <si>
    <t>WAYZATA PUBLIC SCHOOL DISTRICT</t>
  </si>
  <si>
    <t>WEST CENTRAL AREA</t>
  </si>
  <si>
    <t>West Central Education District</t>
  </si>
  <si>
    <t>WEST ST. PAUL-MENDOTA HTS.-EAGAN</t>
  </si>
  <si>
    <t>WESTBROOK-WALNUT GROVE SCHOOLS</t>
  </si>
  <si>
    <t>WESTONKA PUBLIC SCHOOL DISTRICT</t>
  </si>
  <si>
    <t>WHEATON AREA PUBLIC SCHOOL DISTRICT</t>
  </si>
  <si>
    <t>WHITE BEAR LAKE SCHOOL DISTRICT</t>
  </si>
  <si>
    <t>WILLMAR PUBLIC SCHOOL DISTRICT</t>
  </si>
  <si>
    <t>WILLOW RIVER PUBLIC SCHOOL DISTRICT</t>
  </si>
  <si>
    <t>WINDOM PUBLIC SCHOOL DISTRICT</t>
  </si>
  <si>
    <t>WIN-E-MAC SCHOOL DISTRICT</t>
  </si>
  <si>
    <t>WINONA AREA PUBLIC SCHOOL DISTRICT</t>
  </si>
  <si>
    <t>Woodbury Leadership Academy</t>
  </si>
  <si>
    <t>WORLD LEARNER CHARTER SCHOOL</t>
  </si>
  <si>
    <t>WORTHINGTON PUBLIC SCHOOL DISTRICT</t>
  </si>
  <si>
    <t>WRENSHALL PUBLIC SCHOOL DISTRICT</t>
  </si>
  <si>
    <t>Wright Tech Center</t>
  </si>
  <si>
    <t>YELLOW MEDICINE EAST</t>
  </si>
  <si>
    <t>YINGHUA ACADEMY</t>
  </si>
  <si>
    <t>Zumbro Education District</t>
  </si>
  <si>
    <t>ZUMBROTA-MAZEPPA SCHOOL DISTRICT</t>
  </si>
  <si>
    <t>Totals</t>
  </si>
  <si>
    <t>Total ESSER III 90%</t>
  </si>
  <si>
    <t>District number</t>
  </si>
  <si>
    <t>District type</t>
  </si>
  <si>
    <t>Cannon Valley Special Education Cooperative</t>
  </si>
  <si>
    <t>MN River Valley Education District</t>
  </si>
  <si>
    <t>Sherburne &amp; Northern Wright Special Education COOP</t>
  </si>
  <si>
    <t>St. Croix River Education District</t>
  </si>
  <si>
    <t xml:space="preserve">CARES Act </t>
  </si>
  <si>
    <t>CRRSA</t>
  </si>
  <si>
    <t>District name</t>
  </si>
  <si>
    <t>For Minneapolis, enter 1.2</t>
  </si>
  <si>
    <t>Federal funding summary</t>
  </si>
  <si>
    <t>CARES Act Funds</t>
  </si>
  <si>
    <t>CRRSA Funds</t>
  </si>
  <si>
    <t xml:space="preserve">  GEER I</t>
  </si>
  <si>
    <t xml:space="preserve">  ESSER I (formula)</t>
  </si>
  <si>
    <t xml:space="preserve">  ESSER I (grants)</t>
  </si>
  <si>
    <t xml:space="preserve">  ESSER III</t>
  </si>
  <si>
    <t xml:space="preserve">  ESSER II (formula)</t>
  </si>
  <si>
    <t xml:space="preserve">  ESSER II (grants)</t>
  </si>
  <si>
    <t xml:space="preserve">  GEER II</t>
  </si>
  <si>
    <t>District Number</t>
  </si>
  <si>
    <t>District Type</t>
  </si>
  <si>
    <t>District Name</t>
  </si>
  <si>
    <t>Aitkin Public School District</t>
  </si>
  <si>
    <t>Hill City Public School District</t>
  </si>
  <si>
    <t>Mcgregor Public School District</t>
  </si>
  <si>
    <t>South St. Paul Public School District</t>
  </si>
  <si>
    <t>Anoka-Hennepin Public School District</t>
  </si>
  <si>
    <t>Centennial  Public School District</t>
  </si>
  <si>
    <t>Columbia Heights Public School District</t>
  </si>
  <si>
    <t>Fridley Public School District</t>
  </si>
  <si>
    <t>St. Francis Public School District</t>
  </si>
  <si>
    <t>Spring Lake Park Public Schools</t>
  </si>
  <si>
    <t>Detroit Lakes Public School District</t>
  </si>
  <si>
    <t>Frazee-Vergas Public School District</t>
  </si>
  <si>
    <t>Bemidji Public School District</t>
  </si>
  <si>
    <t>Blackduck Public School District</t>
  </si>
  <si>
    <t>Kelliher Public School District</t>
  </si>
  <si>
    <t>Red Lake Public School District</t>
  </si>
  <si>
    <t>Sauk Rapids Public School District</t>
  </si>
  <si>
    <t>Foley Public School District</t>
  </si>
  <si>
    <t>St. Clair Public School District</t>
  </si>
  <si>
    <t>Mankato Public School District</t>
  </si>
  <si>
    <t>Comfrey Public School District</t>
  </si>
  <si>
    <t>Sleepy Eye Public School District</t>
  </si>
  <si>
    <t>Springfield Public School District</t>
  </si>
  <si>
    <t>New Ulm Public School District</t>
  </si>
  <si>
    <t>Barnum Public School District</t>
  </si>
  <si>
    <t>Carlton Public School District</t>
  </si>
  <si>
    <t>Cloquet Public School District</t>
  </si>
  <si>
    <t>Cromwell-Wright Public Schools</t>
  </si>
  <si>
    <t>Moose Lake Public School District</t>
  </si>
  <si>
    <t>Esko Public School District</t>
  </si>
  <si>
    <t>Wrenshall Public School District</t>
  </si>
  <si>
    <t>Norwood Public School District</t>
  </si>
  <si>
    <t>Waconia Public School District</t>
  </si>
  <si>
    <t>Watertown-Mayer Public School District</t>
  </si>
  <si>
    <t>Chaska Public School District</t>
  </si>
  <si>
    <t>Walker-Hackensack-Akeley School District</t>
  </si>
  <si>
    <t>Cass Lake-Bena Public Schools</t>
  </si>
  <si>
    <t>Pillager Public School District</t>
  </si>
  <si>
    <t>Northland Community Schools</t>
  </si>
  <si>
    <t>Montevideo Public School District</t>
  </si>
  <si>
    <t>North Branch Public Schools</t>
  </si>
  <si>
    <t>Rush City Public School District</t>
  </si>
  <si>
    <t>Barnesville Public School District</t>
  </si>
  <si>
    <t>Hawley Public School District</t>
  </si>
  <si>
    <t>Moorhead Public School District</t>
  </si>
  <si>
    <t>Bagley Public School District</t>
  </si>
  <si>
    <t>Cook County Public Schools</t>
  </si>
  <si>
    <t>Mountain Lake Public Schools</t>
  </si>
  <si>
    <t>Windom Public School District</t>
  </si>
  <si>
    <t>Brainerd Public School District</t>
  </si>
  <si>
    <t>Crosby-Ironton Public School District</t>
  </si>
  <si>
    <t>Pequot Lakes Public Schools</t>
  </si>
  <si>
    <t>Burnsville Public School District</t>
  </si>
  <si>
    <t>Farmington Public School District</t>
  </si>
  <si>
    <t>Lakeville Public School District</t>
  </si>
  <si>
    <t>Randolph Public School District</t>
  </si>
  <si>
    <t>Rosemount-Apple Valley-Eagan</t>
  </si>
  <si>
    <t>West St. Paul-Mendota Heights-Eagan</t>
  </si>
  <si>
    <t>Inver Grove Heights Schools</t>
  </si>
  <si>
    <t>Hastings Public School District</t>
  </si>
  <si>
    <t>Hayfield Public School District</t>
  </si>
  <si>
    <t>Kasson-Mantorville School District</t>
  </si>
  <si>
    <t>Alexandria Public School District</t>
  </si>
  <si>
    <t>Osakis Public School District</t>
  </si>
  <si>
    <t>Chatfield Public Schools</t>
  </si>
  <si>
    <t>Lanesboro Public School District</t>
  </si>
  <si>
    <t>Mabel-Canton Public School District</t>
  </si>
  <si>
    <t>Rushford-Peterson Public Schools</t>
  </si>
  <si>
    <t>Albert Lea Public School District</t>
  </si>
  <si>
    <t>Alden-Conger Public School District</t>
  </si>
  <si>
    <t>Cannon Falls Public School District</t>
  </si>
  <si>
    <t>Goodhue Public School District</t>
  </si>
  <si>
    <t>Pine Island Public School District</t>
  </si>
  <si>
    <t>Ashby Public School District</t>
  </si>
  <si>
    <t>Herman-Norcross School District</t>
  </si>
  <si>
    <t>Hopkins Public School District</t>
  </si>
  <si>
    <t>Bloomington Public School District</t>
  </si>
  <si>
    <t>Eden Prairie Public School District</t>
  </si>
  <si>
    <t>Edina Public School District</t>
  </si>
  <si>
    <t>Minnetonka Public School District</t>
  </si>
  <si>
    <t>Westonka Public School District</t>
  </si>
  <si>
    <t>Orono Public School District</t>
  </si>
  <si>
    <t>Osseo Public School District</t>
  </si>
  <si>
    <t>Richfield Public School District</t>
  </si>
  <si>
    <t>Robbinsdale Public School District</t>
  </si>
  <si>
    <t>St. Anthony-New Brighton Schools</t>
  </si>
  <si>
    <t>St. Louis Park Public School District</t>
  </si>
  <si>
    <t>Wayzata Public School District</t>
  </si>
  <si>
    <t>Brooklyn Center School District</t>
  </si>
  <si>
    <t>Houston Public School District</t>
  </si>
  <si>
    <t>Spring Grove School District</t>
  </si>
  <si>
    <t>Caledonia Public School District</t>
  </si>
  <si>
    <t>La Crescent-Hokah School District</t>
  </si>
  <si>
    <t>Nevis Public School District</t>
  </si>
  <si>
    <t>Park Rapids Public School District</t>
  </si>
  <si>
    <t>Braham Public School District</t>
  </si>
  <si>
    <t>Greenway Public School District</t>
  </si>
  <si>
    <t>Deer River Public School District</t>
  </si>
  <si>
    <t>Grand Rapids Public School District</t>
  </si>
  <si>
    <t>Nashwauk-Keewatin School District</t>
  </si>
  <si>
    <t>Heron Lake-Okabena School District</t>
  </si>
  <si>
    <t>Mora Public School District</t>
  </si>
  <si>
    <t>Ogilvie Public School District</t>
  </si>
  <si>
    <t>New London-Spicer School District</t>
  </si>
  <si>
    <t>Willmar Public School District</t>
  </si>
  <si>
    <t>Lancaster Public School District</t>
  </si>
  <si>
    <t>International Falls School District</t>
  </si>
  <si>
    <t>Littlefork-Big Falls School District</t>
  </si>
  <si>
    <t>South Koochiching School District</t>
  </si>
  <si>
    <t>Dawson-Boyd Public School District</t>
  </si>
  <si>
    <t>Lake Superior Public School District</t>
  </si>
  <si>
    <t>Lake of the Woods School District</t>
  </si>
  <si>
    <t>Cleveland Public School District</t>
  </si>
  <si>
    <t>Hendricks Public School District</t>
  </si>
  <si>
    <t>Ivanhoe Public School District</t>
  </si>
  <si>
    <t>Lake Benton Public School District</t>
  </si>
  <si>
    <t>Marshall Public School District</t>
  </si>
  <si>
    <t>Minneota Public School District</t>
  </si>
  <si>
    <t>Lynd Public School District</t>
  </si>
  <si>
    <t>Hutchinson Public School District</t>
  </si>
  <si>
    <t>Lester Prairie Public School District</t>
  </si>
  <si>
    <t>Mahnomen Public School District</t>
  </si>
  <si>
    <t>Waubun Public School District</t>
  </si>
  <si>
    <t>Marshall County Central Schools</t>
  </si>
  <si>
    <t>Grygla Public School District</t>
  </si>
  <si>
    <t>Truman Public School District</t>
  </si>
  <si>
    <t>Eden Valley-Watkins School District</t>
  </si>
  <si>
    <t>Litchfield Public School District</t>
  </si>
  <si>
    <t>Dassel-Cokato Public School District</t>
  </si>
  <si>
    <t>Isle Public School District</t>
  </si>
  <si>
    <t>Princeton Public School District</t>
  </si>
  <si>
    <t>Onamia Public School District</t>
  </si>
  <si>
    <t>Little Falls Public School District</t>
  </si>
  <si>
    <t>Pierz Public School District</t>
  </si>
  <si>
    <t>Royalton Public School District</t>
  </si>
  <si>
    <t>Swanville Public School District</t>
  </si>
  <si>
    <t>Upsala Public School District</t>
  </si>
  <si>
    <t>Austin Public School District</t>
  </si>
  <si>
    <t>Grand Meadow Public School District</t>
  </si>
  <si>
    <t>Lyle Public School District</t>
  </si>
  <si>
    <t>Leroy Public School District</t>
  </si>
  <si>
    <t>Southland Public School District</t>
  </si>
  <si>
    <t>Fulda Public School District</t>
  </si>
  <si>
    <t>Nicollet Public School District</t>
  </si>
  <si>
    <t>St. Peter Public School District</t>
  </si>
  <si>
    <t>Adrian Public School District</t>
  </si>
  <si>
    <t>Ellsworth Public School District</t>
  </si>
  <si>
    <t>Worthington Public School District</t>
  </si>
  <si>
    <t>Byron Public School District</t>
  </si>
  <si>
    <t>Dover-Eyota Public School District</t>
  </si>
  <si>
    <t>Stewartville Public School District</t>
  </si>
  <si>
    <t>Rochester Public School District</t>
  </si>
  <si>
    <t>Battle Lake Public School District</t>
  </si>
  <si>
    <t>Fergus Falls Public School District</t>
  </si>
  <si>
    <t>Henning Public School District</t>
  </si>
  <si>
    <t>Parkers Prairie Public School District</t>
  </si>
  <si>
    <t>Pelican Rapids Public School District</t>
  </si>
  <si>
    <t>Perham Public School District</t>
  </si>
  <si>
    <t>Underwood Public School District</t>
  </si>
  <si>
    <t>New York Mills Public School District</t>
  </si>
  <si>
    <t>Goodridge Public School District</t>
  </si>
  <si>
    <t>Thief River Falls School District</t>
  </si>
  <si>
    <t>Willow River Public School District</t>
  </si>
  <si>
    <t>Pine City Public School District</t>
  </si>
  <si>
    <t>Edgerton Public School District</t>
  </si>
  <si>
    <t>Climax Public School District</t>
  </si>
  <si>
    <t>Crookston Public School District</t>
  </si>
  <si>
    <t>East Grand Forks Public School District</t>
  </si>
  <si>
    <t>Fertile-Beltrami School District</t>
  </si>
  <si>
    <t>Fisher Public School District</t>
  </si>
  <si>
    <t>Fosston Public School District</t>
  </si>
  <si>
    <t>Mounds View Public School District</t>
  </si>
  <si>
    <t>North St. Paul-Maplewood School District</t>
  </si>
  <si>
    <t>Roseville Public School District</t>
  </si>
  <si>
    <t>White Bear Lake School District</t>
  </si>
  <si>
    <t>St. Paul Public School District</t>
  </si>
  <si>
    <t>Red Lake Falls Public School District</t>
  </si>
  <si>
    <t>Milroy Public School District</t>
  </si>
  <si>
    <t>Wabasso Public School District</t>
  </si>
  <si>
    <t>Faribault Public School District</t>
  </si>
  <si>
    <t>Northfield Public School District</t>
  </si>
  <si>
    <t>Hills-Beaver Creek School District</t>
  </si>
  <si>
    <t>Badger Public School District</t>
  </si>
  <si>
    <t>Roseau Public School District</t>
  </si>
  <si>
    <t>Warroad Public School District</t>
  </si>
  <si>
    <t>Chisholm Public School District</t>
  </si>
  <si>
    <t>Ely Public School District</t>
  </si>
  <si>
    <t>Floodwood Public School District</t>
  </si>
  <si>
    <t>Hermantown Public School District</t>
  </si>
  <si>
    <t>Hibbing Public School District</t>
  </si>
  <si>
    <t>Proctor Public School District</t>
  </si>
  <si>
    <t>Virginia Public School District</t>
  </si>
  <si>
    <t>Nett Lake Public School District</t>
  </si>
  <si>
    <t>Duluth Public School District</t>
  </si>
  <si>
    <t>Mountain Iron-Buhl School District</t>
  </si>
  <si>
    <t>Belle Plaine Public School District</t>
  </si>
  <si>
    <t>Jordan Public School District</t>
  </si>
  <si>
    <t>Prior Lake-Savage Area Schools</t>
  </si>
  <si>
    <t>Shakopee Public School District</t>
  </si>
  <si>
    <t>New Prague Area Schools</t>
  </si>
  <si>
    <t>Becker Public School District</t>
  </si>
  <si>
    <t>Big Lake Public School District</t>
  </si>
  <si>
    <t>Elk River Public School District</t>
  </si>
  <si>
    <t>Holdingford Public School District</t>
  </si>
  <si>
    <t>Kimball Public School District</t>
  </si>
  <si>
    <t>Melrose Public School District</t>
  </si>
  <si>
    <t>Paynesville Public School District</t>
  </si>
  <si>
    <t>St. Cloud Public School District</t>
  </si>
  <si>
    <t>Sauk Centre Public School District</t>
  </si>
  <si>
    <t>Albany Public School District</t>
  </si>
  <si>
    <t>Sartell-St. Stephen School District</t>
  </si>
  <si>
    <t>Rocori Public School District</t>
  </si>
  <si>
    <t>Blooming Prairie Public School District</t>
  </si>
  <si>
    <t>Owatonna Public School District</t>
  </si>
  <si>
    <t>Medford Public School District</t>
  </si>
  <si>
    <t>Hancock Public School District</t>
  </si>
  <si>
    <t>Chokio-Alberta Public School District</t>
  </si>
  <si>
    <t>Kerkhoven-Murdock-Sunburg</t>
  </si>
  <si>
    <t>Benson Public School District</t>
  </si>
  <si>
    <t>Bertha-Hewitt Public School District</t>
  </si>
  <si>
    <t>Browerville Public School District</t>
  </si>
  <si>
    <t>Browns Valley Public School District</t>
  </si>
  <si>
    <t>Wheaton Area Public School District</t>
  </si>
  <si>
    <t>Wabasha-Kellogg Public School District</t>
  </si>
  <si>
    <t>Lake City Public School District</t>
  </si>
  <si>
    <t>Verndale Public School District</t>
  </si>
  <si>
    <t>Sebeka Public School District</t>
  </si>
  <si>
    <t>Menahga Public School District</t>
  </si>
  <si>
    <t>Waseca Public School District</t>
  </si>
  <si>
    <t>Forest Lake Public School District</t>
  </si>
  <si>
    <t>Mahtomedi Public School District</t>
  </si>
  <si>
    <t>South Washington County School District</t>
  </si>
  <si>
    <t>Stillwater Public School District</t>
  </si>
  <si>
    <t>Butterfield Public School District</t>
  </si>
  <si>
    <t>Madelia Public School District</t>
  </si>
  <si>
    <t>St. James Public School District</t>
  </si>
  <si>
    <t>Breckenridge Public School District</t>
  </si>
  <si>
    <t>Rothsay Public School District</t>
  </si>
  <si>
    <t>Campbell-Tintah Public School District</t>
  </si>
  <si>
    <t>Lewiston-Altura Public School District</t>
  </si>
  <si>
    <t>St. Charles Public School District</t>
  </si>
  <si>
    <t>Winona Area Public School District</t>
  </si>
  <si>
    <t>Annandale Public School District</t>
  </si>
  <si>
    <t>Buffalo Public School District</t>
  </si>
  <si>
    <t>Delano Public School District</t>
  </si>
  <si>
    <t>Maple Lake Public School District</t>
  </si>
  <si>
    <t>Monticello Public School District</t>
  </si>
  <si>
    <t>Rockford Public School District</t>
  </si>
  <si>
    <t>St. Michael-Albertville School District</t>
  </si>
  <si>
    <t>Canby Public School District</t>
  </si>
  <si>
    <t>Cambridge-Isanti Public School District</t>
  </si>
  <si>
    <t>Milaca Public School District</t>
  </si>
  <si>
    <t>Ulen-Hitterdal Public School District</t>
  </si>
  <si>
    <t>Lake Crystal-Wellcome Memorial</t>
  </si>
  <si>
    <t>Triton School District</t>
  </si>
  <si>
    <t>United South Central School District</t>
  </si>
  <si>
    <t>Maple River School District</t>
  </si>
  <si>
    <t>Kingsland Public School District</t>
  </si>
  <si>
    <t>St. Louis County School District</t>
  </si>
  <si>
    <t>Waterville-Elysian-Morristown</t>
  </si>
  <si>
    <t>Chisago Lakes School District</t>
  </si>
  <si>
    <t>Minnewaska School District</t>
  </si>
  <si>
    <t>Eveleth-Gilbert School District</t>
  </si>
  <si>
    <t>Wadena-Deer Creek School District</t>
  </si>
  <si>
    <t>Buffalo Lake-Hector School District</t>
  </si>
  <si>
    <t>Dilworth-Glyndon-Felton</t>
  </si>
  <si>
    <t>Hinckley-Finlayson School District</t>
  </si>
  <si>
    <t>Lakeview School District</t>
  </si>
  <si>
    <t>N.R.H.E.G. School District</t>
  </si>
  <si>
    <t>Murray County Central School District</t>
  </si>
  <si>
    <t>Staples-Motley School District</t>
  </si>
  <si>
    <t>Kittson Central School District</t>
  </si>
  <si>
    <t>Kenyon-Wanamingo School District</t>
  </si>
  <si>
    <t>Pine River-Backus School District</t>
  </si>
  <si>
    <t>Warren-Alvarado-Oslo School District</t>
  </si>
  <si>
    <t>M.A.C.C.R.A.Y. School District</t>
  </si>
  <si>
    <t>Luverne Public School District</t>
  </si>
  <si>
    <t>Yellow Medicine East</t>
  </si>
  <si>
    <t>Fillmore Central</t>
  </si>
  <si>
    <t>Norman County East School District</t>
  </si>
  <si>
    <t>Sibley East School District</t>
  </si>
  <si>
    <t>Clearbrook-Gonvick School District</t>
  </si>
  <si>
    <t>West Central Area</t>
  </si>
  <si>
    <t>Tri-County School District</t>
  </si>
  <si>
    <t>Belgrade-Brooten-Elrosa School District</t>
  </si>
  <si>
    <t>A.C.G.C.</t>
  </si>
  <si>
    <t>Le Sueur-Henderson School District</t>
  </si>
  <si>
    <t>Martin County West School District</t>
  </si>
  <si>
    <t>Norman County West School District</t>
  </si>
  <si>
    <t>Bird Island-Olivia-Lake Lillian</t>
  </si>
  <si>
    <t>Granada Huntley-East Chain</t>
  </si>
  <si>
    <t>East Central School District</t>
  </si>
  <si>
    <t>Win-E-Mac School District</t>
  </si>
  <si>
    <t>Greenbush-Middle River School District</t>
  </si>
  <si>
    <t>Howard Lake-Waverly-Winsted</t>
  </si>
  <si>
    <t>Pipestone Area School District</t>
  </si>
  <si>
    <t>Mesabi East School District</t>
  </si>
  <si>
    <t>Fairmont Area School District</t>
  </si>
  <si>
    <t>Long Prairie-Grey Eagle School District</t>
  </si>
  <si>
    <t>Cedar Mountain School District</t>
  </si>
  <si>
    <t xml:space="preserve">Morris Area Public Schools        </t>
  </si>
  <si>
    <t>Zumbrota-Mazeppa School District</t>
  </si>
  <si>
    <t>Janesville-Waldorf-Pemberton</t>
  </si>
  <si>
    <t>Lac qui Parle Valley School District</t>
  </si>
  <si>
    <t>Ada-Borup Public School District</t>
  </si>
  <si>
    <t>Stephen-Argyle Central Schools</t>
  </si>
  <si>
    <t>Glencoe-Silver Lake School District</t>
  </si>
  <si>
    <t>Blue Earth Area Public School</t>
  </si>
  <si>
    <t>Red Rock Central School District</t>
  </si>
  <si>
    <t>Glenville-Emmons  School District</t>
  </si>
  <si>
    <t>Clinton-Graceville-Beardsley</t>
  </si>
  <si>
    <t>Lake Park Audubon School District</t>
  </si>
  <si>
    <t>Renville County West School District</t>
  </si>
  <si>
    <t>Jackson County Central School District</t>
  </si>
  <si>
    <t>Redwood Area School District</t>
  </si>
  <si>
    <t>Westbrook-Walnut Grove Schools</t>
  </si>
  <si>
    <t>Plainview-Elgin Public School District</t>
  </si>
  <si>
    <t>RTR Public School</t>
  </si>
  <si>
    <t>Ortonville Public Schools</t>
  </si>
  <si>
    <t>Tracy Area Public School District</t>
  </si>
  <si>
    <t>Tri-City United School District</t>
  </si>
  <si>
    <t>Red Lake County Central Public Schools</t>
  </si>
  <si>
    <t xml:space="preserve">Round Lake-Brewster Public Schools </t>
  </si>
  <si>
    <t xml:space="preserve">Brandon-Evansville Public Schools  </t>
  </si>
  <si>
    <t>Pine Point Public School District</t>
  </si>
  <si>
    <t>Brandon Public School District</t>
  </si>
  <si>
    <t>Evansville Public School District</t>
  </si>
  <si>
    <t>Franconia Public School District</t>
  </si>
  <si>
    <t>Brewster Public School District</t>
  </si>
  <si>
    <t>Round Lake Public School District</t>
  </si>
  <si>
    <t>Cyrus Public School District</t>
  </si>
  <si>
    <t>Oklee Public School District</t>
  </si>
  <si>
    <t>Plummer Public School District</t>
  </si>
  <si>
    <t>Morris Public School District</t>
  </si>
  <si>
    <t>Prinsburg Public School District</t>
  </si>
  <si>
    <t xml:space="preserve">Crosswinds Arts and Science School </t>
  </si>
  <si>
    <t>Eagle Valley Public School District</t>
  </si>
  <si>
    <t>n/a</t>
  </si>
  <si>
    <t>Total for Traditional Districts (Types 1-3, 8)</t>
  </si>
  <si>
    <t>Charter Number</t>
  </si>
  <si>
    <t>Charter Type</t>
  </si>
  <si>
    <t>Charter Name</t>
  </si>
  <si>
    <t>Bluffview Montessori</t>
  </si>
  <si>
    <t>New Heights School, Inc.</t>
  </si>
  <si>
    <t>Cedar Riverside Community School</t>
  </si>
  <si>
    <t>Metro Deaf School</t>
  </si>
  <si>
    <t>Minnesota New Country School</t>
  </si>
  <si>
    <t>PACT Charter School</t>
  </si>
  <si>
    <t>New Visions Charter School</t>
  </si>
  <si>
    <t>Community of Peace Academy</t>
  </si>
  <si>
    <t>World Learner Charter School</t>
  </si>
  <si>
    <t>Minnesota Transitions Charter School</t>
  </si>
  <si>
    <t>Achieve Language Academy</t>
  </si>
  <si>
    <t>Duluth Public Schools Academy</t>
  </si>
  <si>
    <t>Cyber Village Academy</t>
  </si>
  <si>
    <t>E.C.H.O. Charter School</t>
  </si>
  <si>
    <t>Higher Ground Academy</t>
  </si>
  <si>
    <t>New Spirit Schools</t>
  </si>
  <si>
    <t>Odyssey Charter School</t>
  </si>
  <si>
    <t>Jennings Experiential High School</t>
  </si>
  <si>
    <t>Harvest Prep School/Seed Academy</t>
  </si>
  <si>
    <t>Concordia Creative Learning Academy</t>
  </si>
  <si>
    <t>Face to Face Academy</t>
  </si>
  <si>
    <t>Sojourner Truth Academy</t>
  </si>
  <si>
    <t>High School for Recording Arts</t>
  </si>
  <si>
    <t>Twin Cities Academy</t>
  </si>
  <si>
    <t>Lakes Area Charter School</t>
  </si>
  <si>
    <t>Coon Rapids Learning Center</t>
  </si>
  <si>
    <t>Lafayette Public Charter School</t>
  </si>
  <si>
    <t>North Lakes Academy</t>
  </si>
  <si>
    <t>La Crescent Montessori Academy</t>
  </si>
  <si>
    <t>Nerstrand Charter School</t>
  </si>
  <si>
    <t>Rochester Off-Campus Charter High</t>
  </si>
  <si>
    <t>El Colegio Charter School</t>
  </si>
  <si>
    <t>Schoolcraft Learning Community Charter</t>
  </si>
  <si>
    <t>Crosslake Community Charter School</t>
  </si>
  <si>
    <t>Riverbend Academy</t>
  </si>
  <si>
    <t>Aurora Charter School</t>
  </si>
  <si>
    <t>Excell Academy Charter</t>
  </si>
  <si>
    <t>Hope Community Academy</t>
  </si>
  <si>
    <t>Academia Cesar Chavez Charter School</t>
  </si>
  <si>
    <t>Agricultural Food Science Academy</t>
  </si>
  <si>
    <t>Avalon School</t>
  </si>
  <si>
    <t>Twin Cities International Elementary School</t>
  </si>
  <si>
    <t>Minnesota International Middle Charter</t>
  </si>
  <si>
    <t>Friendship Acdmy of Fine Arts Charter</t>
  </si>
  <si>
    <t>Pillager Area Charter School</t>
  </si>
  <si>
    <t>Discovery Public School Faribault</t>
  </si>
  <si>
    <t>BlueSky Charter School</t>
  </si>
  <si>
    <t>Ridgeway Community School</t>
  </si>
  <si>
    <t>North Shore Community School</t>
  </si>
  <si>
    <t>Harbor City International Charter</t>
  </si>
  <si>
    <t>Woodson Institute for Excellence Charter</t>
  </si>
  <si>
    <t>Sage Academy Charter School</t>
  </si>
  <si>
    <t>Urban Academy Charter School</t>
  </si>
  <si>
    <t>New City School</t>
  </si>
  <si>
    <t>Prairie Creek Community School</t>
  </si>
  <si>
    <t>ARTECH</t>
  </si>
  <si>
    <t>Watershed High School</t>
  </si>
  <si>
    <t>New Century Charter School</t>
  </si>
  <si>
    <t>Trio Wolf Creek Distance Learning</t>
  </si>
  <si>
    <t>Partnership Academy, Inc.</t>
  </si>
  <si>
    <t>Nova Classical Academy</t>
  </si>
  <si>
    <t>Great Expectations</t>
  </si>
  <si>
    <t>Minnesota Internship Center</t>
  </si>
  <si>
    <t>Hmong Academy</t>
  </si>
  <si>
    <t>Liberty High School</t>
  </si>
  <si>
    <t>Great River School</t>
  </si>
  <si>
    <t>TrekNorth High School</t>
  </si>
  <si>
    <t>Voyageurs Expeditionary</t>
  </si>
  <si>
    <t>Sobriety High</t>
  </si>
  <si>
    <t>Main Street School Performing Arts</t>
  </si>
  <si>
    <t>Augsburg Academy for Health Careers</t>
  </si>
  <si>
    <t>St. Paul Conservatory Performing Arts</t>
  </si>
  <si>
    <t>Fraser Academy</t>
  </si>
  <si>
    <t>Minneapolis Academy Charter School</t>
  </si>
  <si>
    <t>Lakes International Language Admy</t>
  </si>
  <si>
    <t>Kaleidoscope Charter School</t>
  </si>
  <si>
    <t>River Heights Charter School</t>
  </si>
  <si>
    <t>St. Croix Preparatory Academy</t>
  </si>
  <si>
    <t>Ubah Medical Academy Charter School</t>
  </si>
  <si>
    <t>Eagle Ridge Academy Charter School</t>
  </si>
  <si>
    <t>Dakota Area Community Charter School</t>
  </si>
  <si>
    <t>Beacon Academy</t>
  </si>
  <si>
    <t>Prairie Seeds Academy</t>
  </si>
  <si>
    <t>Team Academy</t>
  </si>
  <si>
    <t>Lighthouse Academy of Nations</t>
  </si>
  <si>
    <t>Twin Cities Academy High School</t>
  </si>
  <si>
    <t>Beacon Preparatory School</t>
  </si>
  <si>
    <t>Adam Abdulle Academy</t>
  </si>
  <si>
    <t>Milroy Area Charter School</t>
  </si>
  <si>
    <t>Loveworks Academy for Arts</t>
  </si>
  <si>
    <t>Yinghua Academy</t>
  </si>
  <si>
    <t>Paideia Academy Charter School</t>
  </si>
  <si>
    <t>Stride Academy Charter School</t>
  </si>
  <si>
    <t>New Millennium Academy Charter School</t>
  </si>
  <si>
    <t>Green Isle Community School</t>
  </si>
  <si>
    <t>Northern Lights Community School</t>
  </si>
  <si>
    <t>Minnesota Online High School</t>
  </si>
  <si>
    <t>Edvisions Off Campus School</t>
  </si>
  <si>
    <t>Twin Cities German Immersion Charter</t>
  </si>
  <si>
    <t>Dugsi Academy</t>
  </si>
  <si>
    <t>Naytahwaush Community School</t>
  </si>
  <si>
    <t>Seven Hills Classical Academy</t>
  </si>
  <si>
    <t>Spectrum High School</t>
  </si>
  <si>
    <t>New Discoveries Montessori Academy</t>
  </si>
  <si>
    <t>Southside Family Charter School</t>
  </si>
  <si>
    <t>Learning for Leadership Charter</t>
  </si>
  <si>
    <t>Laura Jeffrey Academy Charter</t>
  </si>
  <si>
    <t>East Range Academy</t>
  </si>
  <si>
    <t>International Spanish Language Academy</t>
  </si>
  <si>
    <t>Glacial Hills Elementary</t>
  </si>
  <si>
    <t>Stonebridge Community</t>
  </si>
  <si>
    <t>Hiawatha Leaders</t>
  </si>
  <si>
    <t>Noble Academy</t>
  </si>
  <si>
    <t>Clarkfield Charter</t>
  </si>
  <si>
    <t>Dunwoody Academy</t>
  </si>
  <si>
    <t>Pine Grove Leaders</t>
  </si>
  <si>
    <t>Minisinaakwaang</t>
  </si>
  <si>
    <t>Lincoln International</t>
  </si>
  <si>
    <t>Emily O. Goodridge</t>
  </si>
  <si>
    <t>Community School</t>
  </si>
  <si>
    <t xml:space="preserve">Quest Academy   </t>
  </si>
  <si>
    <t>Lionsgate Academy</t>
  </si>
  <si>
    <t xml:space="preserve">Aspen Academy   </t>
  </si>
  <si>
    <t xml:space="preserve">Davinci Academy </t>
  </si>
  <si>
    <t xml:space="preserve">Global Academy  </t>
  </si>
  <si>
    <t>Michael Frome Academy</t>
  </si>
  <si>
    <t xml:space="preserve">Cologne Academy </t>
  </si>
  <si>
    <t>Bright Water Elementary</t>
  </si>
  <si>
    <t>River's Edge Academy</t>
  </si>
  <si>
    <t>KIPP Minnesota</t>
  </si>
  <si>
    <t xml:space="preserve">Best Academy    </t>
  </si>
  <si>
    <t>College Preparatory Elementary</t>
  </si>
  <si>
    <t>Cannon River Stem School</t>
  </si>
  <si>
    <t>Oshki Ogimaag Charter School</t>
  </si>
  <si>
    <t xml:space="preserve">Discovery Woods Montessori School  </t>
  </si>
  <si>
    <t>Parnassus Preparatory Charter School</t>
  </si>
  <si>
    <t xml:space="preserve">Step Academy Charter School        </t>
  </si>
  <si>
    <t xml:space="preserve">Cornerstone Montessori Elementary  </t>
  </si>
  <si>
    <t xml:space="preserve">Minnesota School of Science        </t>
  </si>
  <si>
    <t xml:space="preserve">Minneapolis College Preparatory    </t>
  </si>
  <si>
    <t xml:space="preserve">Rochester Stem Academy             </t>
  </si>
  <si>
    <t xml:space="preserve">Hennepin Elementary School         </t>
  </si>
  <si>
    <t>Nasha Shkola Charter School</t>
  </si>
  <si>
    <t>Mastery School</t>
  </si>
  <si>
    <t>ARC4H Academy</t>
  </si>
  <si>
    <t>West Side Summit Charter School</t>
  </si>
  <si>
    <t>Prodeo Academy</t>
  </si>
  <si>
    <t>West Concord Public Charter School</t>
  </si>
  <si>
    <t xml:space="preserve">Sejong Academy of Minnesota        </t>
  </si>
  <si>
    <t xml:space="preserve">Freedom Academy Charter School     </t>
  </si>
  <si>
    <t xml:space="preserve">Technical Academies of Minnesota   </t>
  </si>
  <si>
    <t>Venture Academy</t>
  </si>
  <si>
    <t xml:space="preserve">Agamim Classical Academy           </t>
  </si>
  <si>
    <t xml:space="preserve">Discovery Charter School </t>
  </si>
  <si>
    <t>Saint Cloud Math and Science Academy</t>
  </si>
  <si>
    <t>Star of the North Academy Charter</t>
  </si>
  <si>
    <t xml:space="preserve">Universal Academy Charter School   </t>
  </si>
  <si>
    <t>Art and Science Acadcemy</t>
  </si>
  <si>
    <t xml:space="preserve">Woodbury Leadership Academy        </t>
  </si>
  <si>
    <t xml:space="preserve">Jane Goodall Environmental Science </t>
  </si>
  <si>
    <t>Minnesota Excellence in Learning Academy</t>
  </si>
  <si>
    <t xml:space="preserve">Minnesota Math and Science Academy </t>
  </si>
  <si>
    <t xml:space="preserve">Summit Charter School </t>
  </si>
  <si>
    <t xml:space="preserve">Level Up Academy                   </t>
  </si>
  <si>
    <t xml:space="preserve">Mill City High School              </t>
  </si>
  <si>
    <t xml:space="preserve">Flex Academy </t>
  </si>
  <si>
    <t>Metro Education for Future Employment</t>
  </si>
  <si>
    <t xml:space="preserve">Rochester Beacon Academy           </t>
  </si>
  <si>
    <t xml:space="preserve">Tesfa International School         </t>
  </si>
  <si>
    <t xml:space="preserve">New Summit School </t>
  </si>
  <si>
    <t>Fit Academy</t>
  </si>
  <si>
    <t>Big Picture Twin Cities</t>
  </si>
  <si>
    <t>Pete Seeger Renaissance Charter School</t>
  </si>
  <si>
    <t>T.R.U.T.H. Preparatory Academy Charter</t>
  </si>
  <si>
    <t>Sankofa Underground North Academy</t>
  </si>
  <si>
    <t>Academy of Personalized Excellence</t>
  </si>
  <si>
    <t>Phoenix Academy</t>
  </si>
  <si>
    <t>Skyline Math and Science</t>
  </si>
  <si>
    <t>The Studio School</t>
  </si>
  <si>
    <t>Progeny Academy</t>
  </si>
  <si>
    <t>Gateway Stem Academy</t>
  </si>
  <si>
    <t>Horizon Science Academy</t>
  </si>
  <si>
    <t xml:space="preserve">Quantum Steam </t>
  </si>
  <si>
    <t>Aurora Waasakone Comm. Of Learners</t>
  </si>
  <si>
    <t>ODAA Academy of Science and Tech</t>
  </si>
  <si>
    <t>Metro Tech Academy</t>
  </si>
  <si>
    <t>Exploration High School</t>
  </si>
  <si>
    <t>Innovation Science &amp; Tech</t>
  </si>
  <si>
    <t xml:space="preserve">Charter  </t>
  </si>
  <si>
    <t>Total for Charter Schools (Type 7)</t>
  </si>
  <si>
    <t>All</t>
  </si>
  <si>
    <t>Total for All Districts (Types 1-3,7,8)</t>
  </si>
  <si>
    <t xml:space="preserve">Definitions:   </t>
  </si>
  <si>
    <t>no data remainder of line</t>
  </si>
  <si>
    <t>no data</t>
  </si>
  <si>
    <t>* General Fund Expenditures is the total expenditures reported in Fund 01 for all finance codes that do not have their own fund balance.</t>
  </si>
  <si>
    <t>** For FYs 2002-03 through 2009-10 "Unreserved General Fund Balance" is the sum of the balances in Fund 01, General Ledger accounts 418, 419 and 422; Beginning FY 2010-11 the "Unreserved General Fund Balance is the sum of the balances in Fund 01, General Ledger accounts 4.18, 4.22, 4.60, 4.61, 4.62, and 4.64.</t>
  </si>
  <si>
    <t>*** Percent of "Genderal Fund Expenditures" is the Unreserved General Fund Balance divided by the General Fund Expenditures, as defined above.</t>
  </si>
  <si>
    <t>End of worksheet</t>
  </si>
  <si>
    <t xml:space="preserve"> 2019-20 General Fund Expenditures* </t>
  </si>
  <si>
    <t xml:space="preserve"> 2019-20 Unreserved General Fund Balance** </t>
  </si>
  <si>
    <t>201-20 Percent of General Fund Expenditures***</t>
  </si>
  <si>
    <t xml:space="preserve">                                    -  </t>
  </si>
  <si>
    <t>2019-20 Percent of General Fund Expenditures***</t>
  </si>
  <si>
    <t>2019-20 Unreserved General Fund Balance</t>
  </si>
  <si>
    <t>2019-20 Fund balance as a percent of total expenditures</t>
  </si>
  <si>
    <t>unknown (no estimates from MDE)</t>
  </si>
  <si>
    <t>Total known federal funding</t>
  </si>
  <si>
    <t>Enter your district number in the yellow box to see a compilation of available funding from federal sources as well as the most recent fund balance amount</t>
  </si>
  <si>
    <t>American Rescue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</si>
</sst>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\$0"/>
    <numFmt numFmtId="166" formatCode="\$\ #,##0"/>
    <numFmt numFmtId="167" formatCode="\$#,##0.00"/>
    <numFmt numFmtId="168" formatCode="\$\ #,##0.00"/>
    <numFmt numFmtId="169" formatCode="_(* #,##0_);_(* \(#,##0\);_(* &quot;-&quot;??_);_(@_)"/>
    <numFmt numFmtId="170" formatCode="_(&quot;$&quot;* #,##0_);_(&quot;$&quot;* \(#,##0\);_(&quot;$&quot;* &quot;-&quot;??_);_(@_)"/>
    <numFmt numFmtId="171" formatCode="0_);\(0\)"/>
    <numFmt numFmtId="172" formatCode="0_);[Red]\(0\)"/>
    <numFmt numFmtId="173" formatCode="0.0_);\(0.0\)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u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</cellStyleXfs>
  <cellXfs count="9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left" vertical="top" shrinkToFit="1"/>
    </xf>
    <xf numFmtId="166" fontId="6" fillId="0" borderId="1" xfId="0" applyNumberFormat="1" applyFont="1" applyFill="1" applyBorder="1" applyAlignment="1">
      <alignment horizontal="center" vertical="top" shrinkToFit="1"/>
    </xf>
    <xf numFmtId="167" fontId="6" fillId="0" borderId="1" xfId="0" applyNumberFormat="1" applyFont="1" applyFill="1" applyBorder="1" applyAlignment="1">
      <alignment horizontal="right" vertical="top" shrinkToFit="1"/>
    </xf>
    <xf numFmtId="168" fontId="6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left" vertical="top"/>
    </xf>
    <xf numFmtId="164" fontId="6" fillId="0" borderId="2" xfId="0" applyNumberFormat="1" applyFont="1" applyFill="1" applyBorder="1" applyAlignment="1">
      <alignment vertical="top" shrinkToFit="1"/>
    </xf>
    <xf numFmtId="165" fontId="6" fillId="0" borderId="2" xfId="0" applyNumberFormat="1" applyFont="1" applyFill="1" applyBorder="1" applyAlignment="1">
      <alignment vertical="top" shrinkToFit="1"/>
    </xf>
    <xf numFmtId="164" fontId="6" fillId="0" borderId="2" xfId="0" applyNumberFormat="1" applyFont="1" applyFill="1" applyBorder="1" applyAlignment="1">
      <alignment vertical="center" shrinkToFit="1"/>
    </xf>
    <xf numFmtId="165" fontId="6" fillId="0" borderId="2" xfId="0" applyNumberFormat="1" applyFont="1" applyFill="1" applyBorder="1" applyAlignment="1">
      <alignment vertical="center" shrinkToFit="1"/>
    </xf>
    <xf numFmtId="164" fontId="6" fillId="0" borderId="2" xfId="0" applyNumberFormat="1" applyFont="1" applyFill="1" applyBorder="1" applyAlignment="1">
      <alignment vertical="top"/>
    </xf>
    <xf numFmtId="169" fontId="6" fillId="0" borderId="1" xfId="1" applyNumberFormat="1" applyFont="1" applyFill="1" applyBorder="1" applyAlignment="1">
      <alignment horizontal="right" vertical="top" shrinkToFit="1"/>
    </xf>
    <xf numFmtId="169" fontId="6" fillId="0" borderId="0" xfId="1" applyNumberFormat="1" applyFont="1" applyFill="1" applyBorder="1" applyAlignment="1">
      <alignment horizontal="left" vertical="top"/>
    </xf>
    <xf numFmtId="169" fontId="6" fillId="0" borderId="2" xfId="1" applyNumberFormat="1" applyFont="1" applyFill="1" applyBorder="1" applyAlignment="1">
      <alignment vertical="top" shrinkToFit="1"/>
    </xf>
    <xf numFmtId="169" fontId="6" fillId="0" borderId="1" xfId="1" applyNumberFormat="1" applyFont="1" applyFill="1" applyBorder="1" applyAlignment="1">
      <alignment horizontal="left" vertical="top" shrinkToFit="1"/>
    </xf>
    <xf numFmtId="169" fontId="6" fillId="0" borderId="1" xfId="1" applyNumberFormat="1" applyFont="1" applyFill="1" applyBorder="1" applyAlignment="1">
      <alignment horizontal="left" wrapText="1"/>
    </xf>
    <xf numFmtId="169" fontId="6" fillId="0" borderId="1" xfId="1" applyNumberFormat="1" applyFont="1" applyFill="1" applyBorder="1" applyAlignment="1">
      <alignment horizontal="center" vertical="top" shrinkToFit="1"/>
    </xf>
    <xf numFmtId="169" fontId="5" fillId="0" borderId="1" xfId="1" applyNumberFormat="1" applyFont="1" applyFill="1" applyBorder="1" applyAlignment="1">
      <alignment horizontal="left" vertical="top" wrapText="1"/>
    </xf>
    <xf numFmtId="169" fontId="6" fillId="0" borderId="2" xfId="1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170" fontId="8" fillId="0" borderId="0" xfId="0" applyNumberFormat="1" applyFont="1" applyFill="1" applyBorder="1" applyAlignment="1">
      <alignment horizontal="left" vertical="top"/>
    </xf>
    <xf numFmtId="0" fontId="10" fillId="0" borderId="0" xfId="0" applyFont="1"/>
    <xf numFmtId="3" fontId="10" fillId="0" borderId="0" xfId="0" applyNumberFormat="1" applyFont="1"/>
    <xf numFmtId="10" fontId="10" fillId="0" borderId="0" xfId="0" applyNumberFormat="1" applyFont="1"/>
    <xf numFmtId="171" fontId="12" fillId="0" borderId="0" xfId="4" applyNumberFormat="1" applyFont="1" applyFill="1" applyAlignment="1">
      <alignment horizontal="center"/>
    </xf>
    <xf numFmtId="171" fontId="13" fillId="0" borderId="0" xfId="4" applyNumberFormat="1" applyFont="1" applyFill="1" applyAlignment="1">
      <alignment horizontal="center" wrapText="1"/>
    </xf>
    <xf numFmtId="0" fontId="13" fillId="0" borderId="0" xfId="4" applyFont="1" applyFill="1" applyAlignment="1">
      <alignment horizontal="center" wrapText="1"/>
    </xf>
    <xf numFmtId="171" fontId="14" fillId="0" borderId="0" xfId="4" applyNumberFormat="1" applyFont="1" applyFill="1" applyAlignment="1">
      <alignment horizontal="center"/>
    </xf>
    <xf numFmtId="171" fontId="14" fillId="0" borderId="0" xfId="4" applyNumberFormat="1" applyFont="1" applyFill="1"/>
    <xf numFmtId="0" fontId="14" fillId="0" borderId="0" xfId="4" applyFont="1" applyFill="1"/>
    <xf numFmtId="173" fontId="14" fillId="0" borderId="0" xfId="4" applyNumberFormat="1" applyFont="1" applyFill="1" applyAlignment="1">
      <alignment horizontal="center"/>
    </xf>
    <xf numFmtId="172" fontId="14" fillId="0" borderId="0" xfId="4" applyNumberFormat="1" applyFont="1" applyAlignment="1">
      <alignment horizontal="center"/>
    </xf>
    <xf numFmtId="172" fontId="14" fillId="0" borderId="0" xfId="4" applyNumberFormat="1" applyFont="1" applyAlignment="1"/>
    <xf numFmtId="171" fontId="12" fillId="0" borderId="0" xfId="4" applyNumberFormat="1" applyFont="1" applyFill="1"/>
    <xf numFmtId="0" fontId="13" fillId="0" borderId="6" xfId="4" applyFont="1" applyFill="1" applyBorder="1"/>
    <xf numFmtId="171" fontId="13" fillId="0" borderId="0" xfId="4" applyNumberFormat="1" applyFont="1" applyFill="1" applyAlignment="1">
      <alignment horizontal="center"/>
    </xf>
    <xf numFmtId="171" fontId="13" fillId="0" borderId="0" xfId="4" applyNumberFormat="1" applyFont="1" applyFill="1"/>
    <xf numFmtId="0" fontId="13" fillId="0" borderId="0" xfId="4" applyFont="1" applyFill="1" applyBorder="1"/>
    <xf numFmtId="172" fontId="14" fillId="0" borderId="0" xfId="4" applyNumberFormat="1" applyFont="1"/>
    <xf numFmtId="0" fontId="14" fillId="0" borderId="0" xfId="4" applyFont="1" applyFill="1" applyAlignment="1">
      <alignment horizontal="center"/>
    </xf>
    <xf numFmtId="1" fontId="14" fillId="0" borderId="0" xfId="4" applyNumberFormat="1" applyFont="1" applyAlignment="1">
      <alignment horizontal="right"/>
    </xf>
    <xf numFmtId="0" fontId="14" fillId="0" borderId="0" xfId="4" applyFont="1"/>
    <xf numFmtId="0" fontId="14" fillId="0" borderId="0" xfId="4" applyNumberFormat="1" applyFont="1" applyAlignment="1">
      <alignment horizontal="center"/>
    </xf>
    <xf numFmtId="0" fontId="15" fillId="0" borderId="0" xfId="4" applyFont="1"/>
    <xf numFmtId="0" fontId="12" fillId="0" borderId="0" xfId="4" applyFont="1" applyAlignment="1">
      <alignment horizontal="center"/>
    </xf>
    <xf numFmtId="0" fontId="12" fillId="0" borderId="0" xfId="4" applyFont="1"/>
    <xf numFmtId="169" fontId="12" fillId="0" borderId="0" xfId="5" applyNumberFormat="1" applyFont="1" applyFill="1"/>
    <xf numFmtId="0" fontId="14" fillId="0" borderId="5" xfId="4" applyFont="1" applyBorder="1" applyAlignment="1">
      <alignment horizontal="left" vertical="center"/>
    </xf>
    <xf numFmtId="0" fontId="14" fillId="0" borderId="5" xfId="4" applyFont="1" applyBorder="1" applyAlignment="1">
      <alignment horizontal="left" vertical="top"/>
    </xf>
    <xf numFmtId="0" fontId="10" fillId="0" borderId="0" xfId="4" applyFont="1"/>
    <xf numFmtId="0" fontId="1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170" fontId="8" fillId="0" borderId="4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top"/>
    </xf>
    <xf numFmtId="10" fontId="8" fillId="0" borderId="4" xfId="3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/>
    </xf>
    <xf numFmtId="170" fontId="8" fillId="0" borderId="4" xfId="2" applyNumberFormat="1" applyFont="1" applyFill="1" applyBorder="1" applyAlignment="1">
      <alignment horizontal="left" vertical="top"/>
    </xf>
    <xf numFmtId="170" fontId="8" fillId="0" borderId="4" xfId="2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 wrapText="1"/>
    </xf>
    <xf numFmtId="170" fontId="16" fillId="3" borderId="4" xfId="0" applyNumberFormat="1" applyFont="1" applyFill="1" applyBorder="1" applyAlignment="1"/>
    <xf numFmtId="0" fontId="18" fillId="0" borderId="0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6" fillId="5" borderId="7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</cellXfs>
  <cellStyles count="10">
    <cellStyle name="Comma" xfId="1" builtinId="3"/>
    <cellStyle name="Comma 2" xfId="7"/>
    <cellStyle name="Comma 3" xfId="5"/>
    <cellStyle name="Currency" xfId="2" builtinId="4"/>
    <cellStyle name="Normal" xfId="0" builtinId="0"/>
    <cellStyle name="Normal 2" xfId="9"/>
    <cellStyle name="Normal 3" xfId="4"/>
    <cellStyle name="Percent" xfId="3" builtinId="5"/>
    <cellStyle name="Percent 2" xfId="8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147638</xdr:rowOff>
    </xdr:from>
    <xdr:to>
      <xdr:col>10</xdr:col>
      <xdr:colOff>218281</xdr:colOff>
      <xdr:row>13</xdr:row>
      <xdr:rowOff>123825</xdr:rowOff>
    </xdr:to>
    <xdr:sp macro="" textlink="">
      <xdr:nvSpPr>
        <xdr:cNvPr id="3" name="TextBox 2"/>
        <xdr:cNvSpPr txBox="1"/>
      </xdr:nvSpPr>
      <xdr:spPr>
        <a:xfrm>
          <a:off x="3931444" y="147638"/>
          <a:ext cx="4843462" cy="19367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CARES Act Funding to Minnesota for Education (March 2020)</a:t>
          </a:r>
          <a:endParaRPr lang="en-US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Coronavirus Relief Funds (CRF)</a:t>
          </a:r>
          <a:r>
            <a:rPr lang="en-US" sz="11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			</a:t>
          </a:r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$244,800,000</a:t>
          </a: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Governor’s Emergency Education Relief (GEER I) 		$38,127,249</a:t>
          </a: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Elementary and Secondary School Emergency Relief (ESSER I) 	$140,137,253</a:t>
          </a:r>
        </a:p>
        <a:p>
          <a:endParaRPr lang="en-US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CRRSA Act Funding (December 2020)</a:t>
          </a:r>
          <a:endParaRPr lang="en-US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Elementary and Secondary School Emergency Relief (ESSER II)	$588,036,257</a:t>
          </a: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Governor’s Emergency Education Relief (GEER II)		$61,390,849</a:t>
          </a:r>
        </a:p>
        <a:p>
          <a:endParaRPr lang="en-US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American Rescue Plan Funding (March 2021) </a:t>
          </a:r>
          <a:endParaRPr lang="en-US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Elementary and Secondary School Emergency Relief (ESSER III)	$1,320,000,000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="120" zoomScaleNormal="120" workbookViewId="0">
      <selection activeCell="A26" sqref="A26"/>
    </sheetView>
  </sheetViews>
  <sheetFormatPr defaultColWidth="9.09765625" defaultRowHeight="13" x14ac:dyDescent="0.3"/>
  <cols>
    <col min="1" max="1" width="18.796875" style="1" bestFit="1" customWidth="1"/>
    <col min="2" max="2" width="1.69921875" style="1" customWidth="1"/>
    <col min="3" max="3" width="28.8984375" style="35" bestFit="1" customWidth="1"/>
    <col min="4" max="4" width="9.09765625" style="1"/>
    <col min="5" max="5" width="23.09765625" style="1" customWidth="1"/>
    <col min="6" max="6" width="1.8984375" style="1" customWidth="1"/>
    <col min="7" max="7" width="15.3984375" style="1" customWidth="1"/>
    <col min="8" max="16384" width="9.09765625" style="1"/>
  </cols>
  <sheetData>
    <row r="1" spans="1:3" x14ac:dyDescent="0.3">
      <c r="A1" s="35" t="s">
        <v>1126</v>
      </c>
    </row>
    <row r="3" spans="1:3" x14ac:dyDescent="0.3">
      <c r="A3" s="1" t="s">
        <v>553</v>
      </c>
      <c r="C3" s="71">
        <v>709</v>
      </c>
    </row>
    <row r="4" spans="1:3" x14ac:dyDescent="0.3">
      <c r="A4" s="1" t="s">
        <v>562</v>
      </c>
    </row>
    <row r="6" spans="1:3" x14ac:dyDescent="0.3">
      <c r="A6" s="1" t="s">
        <v>561</v>
      </c>
      <c r="C6" s="69" t="str">
        <f>VLOOKUP(C3,'Lookup table'!A3:I548,3,FALSE)</f>
        <v>DULUTH PUBLIC SCHOOL DISTRICT</v>
      </c>
    </row>
    <row r="8" spans="1:3" x14ac:dyDescent="0.3">
      <c r="A8" s="1" t="s">
        <v>563</v>
      </c>
    </row>
    <row r="10" spans="1:3" x14ac:dyDescent="0.3">
      <c r="A10" s="78" t="s">
        <v>564</v>
      </c>
    </row>
    <row r="11" spans="1:3" ht="13.5" thickBot="1" x14ac:dyDescent="0.35">
      <c r="A11" s="1" t="s">
        <v>566</v>
      </c>
      <c r="C11" s="72">
        <f>VLOOKUP($C$3,'Lookup table'!$A$3:$I$548,4,FALSE)</f>
        <v>576753</v>
      </c>
    </row>
    <row r="12" spans="1:3" x14ac:dyDescent="0.3">
      <c r="C12" s="36"/>
    </row>
    <row r="13" spans="1:3" ht="13.5" thickBot="1" x14ac:dyDescent="0.35">
      <c r="A13" s="1" t="s">
        <v>567</v>
      </c>
      <c r="C13" s="72">
        <f>VLOOKUP($C$3,'Lookup table'!$A$3:$I$548,5,FALSE)</f>
        <v>2050456</v>
      </c>
    </row>
    <row r="14" spans="1:3" x14ac:dyDescent="0.3">
      <c r="C14" s="36"/>
    </row>
    <row r="15" spans="1:3" ht="13.5" thickBot="1" x14ac:dyDescent="0.35">
      <c r="A15" s="1" t="s">
        <v>568</v>
      </c>
      <c r="C15" s="72">
        <f>VLOOKUP($C$3,'Lookup table'!$A$3:$I$548,6,FALSE)</f>
        <v>0</v>
      </c>
    </row>
    <row r="18" spans="1:7" x14ac:dyDescent="0.3">
      <c r="A18" s="78" t="s">
        <v>565</v>
      </c>
    </row>
    <row r="19" spans="1:7" ht="26.5" thickBot="1" x14ac:dyDescent="0.35">
      <c r="A19" s="87" t="s">
        <v>572</v>
      </c>
      <c r="C19" s="74" t="s">
        <v>1124</v>
      </c>
      <c r="E19" s="67" t="s">
        <v>1122</v>
      </c>
      <c r="G19" s="68">
        <f>VLOOKUP($C$3,'Fund balance'!$A$3:$F$553,5,FALSE)</f>
        <v>8757489</v>
      </c>
    </row>
    <row r="21" spans="1:7" ht="26.5" thickBot="1" x14ac:dyDescent="0.35">
      <c r="A21" s="88" t="s">
        <v>570</v>
      </c>
      <c r="C21" s="73">
        <f>VLOOKUP($C$3,'Lookup table'!$A$3:$I$548,7,FALSE)</f>
        <v>9012853</v>
      </c>
      <c r="E21" s="67" t="s">
        <v>1123</v>
      </c>
      <c r="G21" s="70">
        <f>VLOOKUP($C$3,'Fund balance'!$A$3:$F$553,6,FALSE)</f>
        <v>9.8000000000000004E-2</v>
      </c>
    </row>
    <row r="22" spans="1:7" x14ac:dyDescent="0.3">
      <c r="C22" s="36"/>
    </row>
    <row r="23" spans="1:7" ht="13.5" thickBot="1" x14ac:dyDescent="0.35">
      <c r="A23" s="1" t="s">
        <v>571</v>
      </c>
      <c r="C23" s="72">
        <f>VLOOKUP($C$3,'Lookup table'!$A$3:$I$548,8,FALSE)</f>
        <v>0</v>
      </c>
    </row>
    <row r="25" spans="1:7" x14ac:dyDescent="0.3">
      <c r="A25" s="78" t="s">
        <v>1127</v>
      </c>
    </row>
    <row r="26" spans="1:7" ht="13.5" thickBot="1" x14ac:dyDescent="0.35">
      <c r="A26" s="1" t="s">
        <v>569</v>
      </c>
      <c r="C26" s="72">
        <f>VLOOKUP($C$3,'Lookup table'!$A$3:$I$548,9,FALSE)</f>
        <v>20241588.199999999</v>
      </c>
    </row>
    <row r="29" spans="1:7" ht="31.5" thickBot="1" x14ac:dyDescent="0.4">
      <c r="A29" s="76" t="s">
        <v>1125</v>
      </c>
      <c r="B29" s="75"/>
      <c r="C29" s="77">
        <f>SUM(C11:C15,C21:C26)</f>
        <v>31881650.199999999</v>
      </c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9"/>
  <sheetViews>
    <sheetView workbookViewId="0">
      <selection activeCell="F7" sqref="F7"/>
    </sheetView>
  </sheetViews>
  <sheetFormatPr defaultColWidth="9.09765625" defaultRowHeight="14" x14ac:dyDescent="0.3"/>
  <cols>
    <col min="1" max="2" width="9.09765625" style="7"/>
    <col min="3" max="3" width="47.09765625" style="7" bestFit="1" customWidth="1"/>
    <col min="4" max="4" width="11.8984375" style="7" customWidth="1"/>
    <col min="5" max="5" width="16.19921875" style="7" customWidth="1"/>
    <col min="6" max="6" width="14.8984375" style="7" customWidth="1"/>
    <col min="7" max="7" width="15.59765625" style="7" customWidth="1"/>
    <col min="8" max="8" width="1.8984375" style="7" customWidth="1"/>
    <col min="9" max="9" width="12.19921875" style="7" customWidth="1"/>
    <col min="10" max="10" width="13.8984375" style="7" customWidth="1"/>
    <col min="11" max="11" width="1.796875" style="7" customWidth="1"/>
    <col min="12" max="12" width="19.5" style="7" customWidth="1"/>
    <col min="13" max="16384" width="9.09765625" style="7"/>
  </cols>
  <sheetData>
    <row r="1" spans="1:12" x14ac:dyDescent="0.3">
      <c r="A1" s="82"/>
      <c r="B1" s="83"/>
      <c r="C1" s="83"/>
      <c r="D1" s="89" t="s">
        <v>559</v>
      </c>
      <c r="E1" s="90"/>
      <c r="F1" s="90"/>
      <c r="G1" s="91"/>
      <c r="I1" s="92" t="s">
        <v>560</v>
      </c>
      <c r="J1" s="93"/>
      <c r="L1" s="86" t="s">
        <v>1127</v>
      </c>
    </row>
    <row r="2" spans="1:12" s="12" customFormat="1" ht="42" x14ac:dyDescent="0.3">
      <c r="A2" s="81" t="s">
        <v>553</v>
      </c>
      <c r="B2" s="81" t="s">
        <v>554</v>
      </c>
      <c r="C2" s="81" t="s">
        <v>4</v>
      </c>
      <c r="D2" s="79" t="s">
        <v>0</v>
      </c>
      <c r="E2" s="80" t="s">
        <v>1</v>
      </c>
      <c r="F2" s="80" t="s">
        <v>2</v>
      </c>
      <c r="G2" s="79" t="s">
        <v>3</v>
      </c>
      <c r="H2" s="10"/>
      <c r="I2" s="84" t="s">
        <v>5</v>
      </c>
      <c r="J2" s="84" t="s">
        <v>6</v>
      </c>
      <c r="L2" s="85" t="s">
        <v>552</v>
      </c>
    </row>
    <row r="3" spans="1:12" ht="18" customHeight="1" x14ac:dyDescent="0.3">
      <c r="A3" s="14">
        <v>2396</v>
      </c>
      <c r="B3" s="14">
        <v>1</v>
      </c>
      <c r="C3" s="14" t="s">
        <v>7</v>
      </c>
      <c r="D3" s="21">
        <v>45875</v>
      </c>
      <c r="E3" s="21">
        <v>144603</v>
      </c>
      <c r="F3" s="22">
        <v>0</v>
      </c>
      <c r="G3" s="21">
        <v>190478</v>
      </c>
      <c r="H3" s="15"/>
      <c r="I3" s="3">
        <v>651789</v>
      </c>
      <c r="J3" s="16"/>
      <c r="L3" s="5">
        <v>1463826.24</v>
      </c>
    </row>
    <row r="4" spans="1:12" ht="18" customHeight="1" x14ac:dyDescent="0.3">
      <c r="A4" s="14">
        <v>4073</v>
      </c>
      <c r="B4" s="14">
        <v>7</v>
      </c>
      <c r="C4" s="14" t="s">
        <v>8</v>
      </c>
      <c r="D4" s="21">
        <v>73860</v>
      </c>
      <c r="E4" s="21">
        <v>162660</v>
      </c>
      <c r="F4" s="21">
        <v>14557</v>
      </c>
      <c r="G4" s="21">
        <v>251077</v>
      </c>
      <c r="H4" s="15"/>
      <c r="I4" s="3">
        <v>639610</v>
      </c>
      <c r="J4" s="16"/>
      <c r="L4" s="5">
        <v>1436474</v>
      </c>
    </row>
    <row r="5" spans="1:12" ht="18" customHeight="1" x14ac:dyDescent="0.3">
      <c r="A5" s="14">
        <v>4119</v>
      </c>
      <c r="B5" s="14">
        <v>7</v>
      </c>
      <c r="C5" s="14" t="s">
        <v>9</v>
      </c>
      <c r="D5" s="21">
        <v>2080</v>
      </c>
      <c r="E5" s="21">
        <v>12417</v>
      </c>
      <c r="F5" s="21">
        <v>1680</v>
      </c>
      <c r="G5" s="21">
        <v>16178</v>
      </c>
      <c r="H5" s="15"/>
      <c r="I5" s="3">
        <v>47732</v>
      </c>
      <c r="J5" s="16"/>
      <c r="L5" s="5">
        <v>107199.52</v>
      </c>
    </row>
    <row r="6" spans="1:12" ht="18" customHeight="1" x14ac:dyDescent="0.3">
      <c r="A6" s="14">
        <v>4018</v>
      </c>
      <c r="B6" s="14">
        <v>7</v>
      </c>
      <c r="C6" s="14" t="s">
        <v>10</v>
      </c>
      <c r="D6" s="21">
        <v>155433</v>
      </c>
      <c r="E6" s="21">
        <v>129819</v>
      </c>
      <c r="F6" s="21">
        <v>8013</v>
      </c>
      <c r="G6" s="21">
        <v>293265</v>
      </c>
      <c r="H6" s="15"/>
      <c r="I6" s="3">
        <v>572785</v>
      </c>
      <c r="J6" s="16"/>
      <c r="L6" s="5">
        <v>1286394.6200000001</v>
      </c>
    </row>
    <row r="7" spans="1:12" ht="18" customHeight="1" x14ac:dyDescent="0.3">
      <c r="A7" s="14">
        <v>2854</v>
      </c>
      <c r="B7" s="14">
        <v>1</v>
      </c>
      <c r="C7" s="14" t="s">
        <v>11</v>
      </c>
      <c r="D7" s="21">
        <v>12876</v>
      </c>
      <c r="E7" s="21">
        <v>74269</v>
      </c>
      <c r="F7" s="21">
        <v>2795</v>
      </c>
      <c r="G7" s="21">
        <v>89941</v>
      </c>
      <c r="H7" s="15"/>
      <c r="I7" s="3">
        <v>260885</v>
      </c>
      <c r="J7" s="16"/>
      <c r="L7" s="5">
        <v>585909.56000000006</v>
      </c>
    </row>
    <row r="8" spans="1:12" ht="18" customHeight="1" x14ac:dyDescent="0.3">
      <c r="A8" s="14">
        <v>511</v>
      </c>
      <c r="B8" s="14">
        <v>1</v>
      </c>
      <c r="C8" s="14" t="s">
        <v>12</v>
      </c>
      <c r="D8" s="21">
        <v>8231</v>
      </c>
      <c r="E8" s="21">
        <v>47987</v>
      </c>
      <c r="F8" s="21">
        <v>7080</v>
      </c>
      <c r="G8" s="21">
        <v>63299</v>
      </c>
      <c r="H8" s="15"/>
      <c r="I8" s="3">
        <v>234664</v>
      </c>
      <c r="J8" s="16"/>
      <c r="L8" s="5">
        <v>527021.13</v>
      </c>
    </row>
    <row r="9" spans="1:12" ht="18" customHeight="1" x14ac:dyDescent="0.3">
      <c r="A9" s="14">
        <v>4074</v>
      </c>
      <c r="B9" s="14">
        <v>7</v>
      </c>
      <c r="C9" s="14" t="s">
        <v>13</v>
      </c>
      <c r="D9" s="21">
        <v>20621</v>
      </c>
      <c r="E9" s="21">
        <v>36812</v>
      </c>
      <c r="F9" s="21">
        <v>8701</v>
      </c>
      <c r="G9" s="21">
        <v>66134</v>
      </c>
      <c r="H9" s="15"/>
      <c r="I9" s="3">
        <v>233248</v>
      </c>
      <c r="J9" s="16"/>
      <c r="L9" s="5">
        <v>523840.84</v>
      </c>
    </row>
    <row r="10" spans="1:12" ht="18" customHeight="1" x14ac:dyDescent="0.3">
      <c r="A10" s="14">
        <v>4220</v>
      </c>
      <c r="B10" s="14">
        <v>7</v>
      </c>
      <c r="C10" s="14" t="s">
        <v>14</v>
      </c>
      <c r="D10" s="21">
        <v>49240</v>
      </c>
      <c r="E10" s="21">
        <v>19875</v>
      </c>
      <c r="F10" s="21">
        <v>12224</v>
      </c>
      <c r="G10" s="21">
        <v>81340</v>
      </c>
      <c r="H10" s="15"/>
      <c r="I10" s="3">
        <v>112304</v>
      </c>
      <c r="J10" s="16"/>
      <c r="L10" s="5">
        <v>252219.65</v>
      </c>
    </row>
    <row r="11" spans="1:12" ht="18" customHeight="1" x14ac:dyDescent="0.3">
      <c r="A11" s="14">
        <v>1</v>
      </c>
      <c r="B11" s="14">
        <v>1</v>
      </c>
      <c r="C11" s="14" t="s">
        <v>15</v>
      </c>
      <c r="D11" s="21">
        <v>197472</v>
      </c>
      <c r="E11" s="21">
        <v>205530</v>
      </c>
      <c r="F11" s="22">
        <v>0</v>
      </c>
      <c r="G11" s="21">
        <v>403002</v>
      </c>
      <c r="H11" s="15"/>
      <c r="I11" s="3">
        <v>880404</v>
      </c>
      <c r="J11" s="16"/>
      <c r="L11" s="5">
        <v>1977262.78</v>
      </c>
    </row>
    <row r="12" spans="1:12" ht="18" customHeight="1" x14ac:dyDescent="0.3">
      <c r="A12" s="14">
        <v>745</v>
      </c>
      <c r="B12" s="14">
        <v>1</v>
      </c>
      <c r="C12" s="14" t="s">
        <v>16</v>
      </c>
      <c r="D12" s="21">
        <v>14020</v>
      </c>
      <c r="E12" s="21">
        <v>94871</v>
      </c>
      <c r="F12" s="21">
        <v>7092</v>
      </c>
      <c r="G12" s="21">
        <v>115983</v>
      </c>
      <c r="H12" s="15"/>
      <c r="I12" s="3">
        <v>469327</v>
      </c>
      <c r="J12" s="16"/>
      <c r="L12" s="5">
        <v>1054042.05</v>
      </c>
    </row>
    <row r="13" spans="1:12" ht="18" customHeight="1" x14ac:dyDescent="0.3">
      <c r="A13" s="14">
        <v>241</v>
      </c>
      <c r="B13" s="14">
        <v>1</v>
      </c>
      <c r="C13" s="14" t="s">
        <v>17</v>
      </c>
      <c r="D13" s="21">
        <v>78966</v>
      </c>
      <c r="E13" s="21">
        <v>599470</v>
      </c>
      <c r="F13" s="21">
        <v>15305</v>
      </c>
      <c r="G13" s="21">
        <v>693740</v>
      </c>
      <c r="H13" s="15"/>
      <c r="I13" s="3">
        <v>2335148</v>
      </c>
      <c r="J13" s="16"/>
      <c r="L13" s="5">
        <v>5244410.03</v>
      </c>
    </row>
    <row r="14" spans="1:12" x14ac:dyDescent="0.3">
      <c r="A14" s="14">
        <v>242</v>
      </c>
      <c r="B14" s="14">
        <v>1</v>
      </c>
      <c r="C14" s="14" t="s">
        <v>18</v>
      </c>
      <c r="D14" s="21">
        <v>6961</v>
      </c>
      <c r="E14" s="21">
        <v>19898</v>
      </c>
      <c r="F14" s="21">
        <v>5228</v>
      </c>
      <c r="G14" s="21">
        <v>32087</v>
      </c>
      <c r="I14" s="3">
        <v>89506</v>
      </c>
      <c r="J14" s="16"/>
      <c r="L14" s="5">
        <v>201017.73</v>
      </c>
    </row>
    <row r="15" spans="1:12" ht="18" customHeight="1" x14ac:dyDescent="0.3">
      <c r="A15" s="14">
        <v>206</v>
      </c>
      <c r="B15" s="14">
        <v>1</v>
      </c>
      <c r="C15" s="14" t="s">
        <v>19</v>
      </c>
      <c r="D15" s="21">
        <v>43805</v>
      </c>
      <c r="E15" s="21">
        <v>330352</v>
      </c>
      <c r="F15" s="21">
        <v>6746</v>
      </c>
      <c r="G15" s="21">
        <v>380903</v>
      </c>
      <c r="I15" s="3">
        <v>1400648</v>
      </c>
      <c r="J15" s="16"/>
      <c r="L15" s="5">
        <v>3145656.95</v>
      </c>
    </row>
    <row r="16" spans="1:12" ht="18" customHeight="1" x14ac:dyDescent="0.3">
      <c r="A16" s="14">
        <v>876</v>
      </c>
      <c r="B16" s="14">
        <v>1</v>
      </c>
      <c r="C16" s="14" t="s">
        <v>20</v>
      </c>
      <c r="D16" s="21">
        <v>17240</v>
      </c>
      <c r="E16" s="21">
        <v>106819</v>
      </c>
      <c r="F16" s="21">
        <v>12443</v>
      </c>
      <c r="G16" s="21">
        <v>136503</v>
      </c>
      <c r="I16" s="3">
        <v>359329</v>
      </c>
      <c r="J16" s="16"/>
      <c r="L16" s="5">
        <v>807000.97</v>
      </c>
    </row>
    <row r="17" spans="1:12" ht="18" customHeight="1" x14ac:dyDescent="0.3">
      <c r="A17" s="14">
        <v>11</v>
      </c>
      <c r="B17" s="14">
        <v>1</v>
      </c>
      <c r="C17" s="14" t="s">
        <v>21</v>
      </c>
      <c r="D17" s="21">
        <v>676809</v>
      </c>
      <c r="E17" s="21">
        <v>3317503</v>
      </c>
      <c r="F17" s="21">
        <v>806955</v>
      </c>
      <c r="G17" s="21">
        <v>4801268</v>
      </c>
      <c r="I17" s="3">
        <v>13658954</v>
      </c>
      <c r="J17" s="16"/>
      <c r="L17" s="5">
        <v>30676069.890000001</v>
      </c>
    </row>
    <row r="18" spans="1:12" ht="18" customHeight="1" x14ac:dyDescent="0.3">
      <c r="A18" s="14">
        <v>4091</v>
      </c>
      <c r="B18" s="14">
        <v>7</v>
      </c>
      <c r="C18" s="14" t="s">
        <v>22</v>
      </c>
      <c r="D18" s="21">
        <v>1266</v>
      </c>
      <c r="E18" s="22">
        <v>0</v>
      </c>
      <c r="F18" s="21">
        <v>10099</v>
      </c>
      <c r="G18" s="21">
        <v>11366</v>
      </c>
      <c r="I18" s="2" t="s">
        <v>23</v>
      </c>
      <c r="J18" s="4">
        <v>10000</v>
      </c>
      <c r="L18" s="5"/>
    </row>
    <row r="19" spans="1:12" ht="18" customHeight="1" x14ac:dyDescent="0.3">
      <c r="A19" s="14">
        <v>4227</v>
      </c>
      <c r="B19" s="14">
        <v>7</v>
      </c>
      <c r="C19" s="14" t="s">
        <v>24</v>
      </c>
      <c r="D19" s="21">
        <v>4287</v>
      </c>
      <c r="E19" s="21">
        <v>40461</v>
      </c>
      <c r="F19" s="22">
        <v>0</v>
      </c>
      <c r="G19" s="21">
        <v>44749</v>
      </c>
      <c r="I19" s="3">
        <v>159818</v>
      </c>
      <c r="J19" s="16"/>
      <c r="L19" s="5">
        <v>358927.94</v>
      </c>
    </row>
    <row r="20" spans="1:12" ht="18" customHeight="1" x14ac:dyDescent="0.3">
      <c r="A20" s="14">
        <v>261</v>
      </c>
      <c r="B20" s="14">
        <v>1</v>
      </c>
      <c r="C20" s="14" t="s">
        <v>25</v>
      </c>
      <c r="D20" s="21">
        <v>3130</v>
      </c>
      <c r="E20" s="21">
        <v>32360</v>
      </c>
      <c r="F20" s="22">
        <v>0</v>
      </c>
      <c r="G20" s="21">
        <v>35490</v>
      </c>
      <c r="I20" s="3">
        <v>125401</v>
      </c>
      <c r="J20" s="16"/>
      <c r="L20" s="5">
        <v>281633.14</v>
      </c>
    </row>
    <row r="21" spans="1:12" ht="18" customHeight="1" x14ac:dyDescent="0.3">
      <c r="A21" s="14">
        <v>4184</v>
      </c>
      <c r="B21" s="14">
        <v>7</v>
      </c>
      <c r="C21" s="14" t="s">
        <v>26</v>
      </c>
      <c r="D21" s="21">
        <v>7399</v>
      </c>
      <c r="E21" s="21">
        <v>32321</v>
      </c>
      <c r="F21" s="21">
        <v>10456</v>
      </c>
      <c r="G21" s="21">
        <v>50176</v>
      </c>
      <c r="I21" s="3">
        <v>138221</v>
      </c>
      <c r="J21" s="16"/>
      <c r="L21" s="5">
        <v>310424.19</v>
      </c>
    </row>
    <row r="22" spans="1:12" ht="18" customHeight="1" x14ac:dyDescent="0.3">
      <c r="A22" s="14">
        <v>4250</v>
      </c>
      <c r="B22" s="14">
        <v>7</v>
      </c>
      <c r="C22" s="14" t="s">
        <v>27</v>
      </c>
      <c r="D22" s="21">
        <v>27397</v>
      </c>
      <c r="E22" s="21">
        <v>137386</v>
      </c>
      <c r="F22" s="21">
        <v>16076</v>
      </c>
      <c r="G22" s="21">
        <v>180859</v>
      </c>
      <c r="I22" s="3">
        <v>677796</v>
      </c>
      <c r="J22" s="16"/>
      <c r="L22" s="5">
        <v>1522233.59</v>
      </c>
    </row>
    <row r="23" spans="1:12" ht="18" customHeight="1" x14ac:dyDescent="0.3">
      <c r="A23" s="14">
        <v>4011</v>
      </c>
      <c r="B23" s="14">
        <v>7</v>
      </c>
      <c r="C23" s="14" t="s">
        <v>28</v>
      </c>
      <c r="D23" s="21">
        <v>282221</v>
      </c>
      <c r="E23" s="21">
        <v>216133</v>
      </c>
      <c r="F23" s="21">
        <v>4755</v>
      </c>
      <c r="G23" s="21">
        <v>503110</v>
      </c>
      <c r="I23" s="3">
        <v>954642</v>
      </c>
      <c r="J23" s="16"/>
      <c r="L23" s="5">
        <v>2143990.9700000002</v>
      </c>
    </row>
    <row r="24" spans="1:12" ht="18" customHeight="1" x14ac:dyDescent="0.3">
      <c r="A24" s="14">
        <v>4111</v>
      </c>
      <c r="B24" s="14">
        <v>7</v>
      </c>
      <c r="C24" s="14" t="s">
        <v>29</v>
      </c>
      <c r="D24" s="21">
        <v>67648</v>
      </c>
      <c r="E24" s="21">
        <v>27045</v>
      </c>
      <c r="F24" s="21">
        <v>2303</v>
      </c>
      <c r="G24" s="21">
        <v>96996</v>
      </c>
      <c r="I24" s="3">
        <v>100237</v>
      </c>
      <c r="J24" s="16"/>
      <c r="L24" s="5">
        <v>225119.03</v>
      </c>
    </row>
    <row r="25" spans="1:12" ht="18" customHeight="1" x14ac:dyDescent="0.3">
      <c r="A25" s="14">
        <v>4067</v>
      </c>
      <c r="B25" s="14">
        <v>7</v>
      </c>
      <c r="C25" s="14" t="s">
        <v>30</v>
      </c>
      <c r="D25" s="21">
        <v>21130</v>
      </c>
      <c r="E25" s="21">
        <v>139990</v>
      </c>
      <c r="F25" s="21">
        <v>11819</v>
      </c>
      <c r="G25" s="21">
        <v>172939</v>
      </c>
      <c r="I25" s="3">
        <v>548919</v>
      </c>
      <c r="J25" s="16"/>
      <c r="L25" s="5">
        <v>1232794.83</v>
      </c>
    </row>
    <row r="26" spans="1:12" ht="18" customHeight="1" x14ac:dyDescent="0.3">
      <c r="A26" s="14">
        <v>4271</v>
      </c>
      <c r="B26" s="14">
        <v>7</v>
      </c>
      <c r="C26" s="14" t="s">
        <v>31</v>
      </c>
      <c r="D26" s="21">
        <v>2423</v>
      </c>
      <c r="E26" s="21">
        <v>12691</v>
      </c>
      <c r="F26" s="22">
        <v>911</v>
      </c>
      <c r="G26" s="21">
        <v>16026</v>
      </c>
      <c r="I26" s="3">
        <v>71598</v>
      </c>
      <c r="J26" s="16"/>
      <c r="L26" s="5">
        <v>160799.24</v>
      </c>
    </row>
    <row r="27" spans="1:12" ht="18" customHeight="1" x14ac:dyDescent="0.3">
      <c r="A27" s="14">
        <v>6095</v>
      </c>
      <c r="B27" s="14">
        <v>52</v>
      </c>
      <c r="C27" s="14" t="s">
        <v>32</v>
      </c>
      <c r="D27" s="23">
        <v>32594</v>
      </c>
      <c r="E27" s="24">
        <v>0</v>
      </c>
      <c r="F27" s="23">
        <v>10000</v>
      </c>
      <c r="G27" s="23">
        <v>42594</v>
      </c>
      <c r="I27" s="16"/>
      <c r="J27" s="4">
        <v>10000</v>
      </c>
      <c r="L27" s="5"/>
    </row>
    <row r="28" spans="1:12" ht="35.25" customHeight="1" x14ac:dyDescent="0.3">
      <c r="A28" s="14">
        <v>492</v>
      </c>
      <c r="B28" s="14">
        <v>1</v>
      </c>
      <c r="C28" s="14" t="s">
        <v>33</v>
      </c>
      <c r="D28" s="21">
        <v>207697</v>
      </c>
      <c r="E28" s="21">
        <v>840544</v>
      </c>
      <c r="F28" s="21">
        <v>113719</v>
      </c>
      <c r="G28" s="21">
        <v>1161960</v>
      </c>
      <c r="I28" s="3">
        <v>3517009</v>
      </c>
      <c r="J28" s="16"/>
      <c r="L28" s="5">
        <v>7898703.2999999998</v>
      </c>
    </row>
    <row r="29" spans="1:12" ht="18" customHeight="1" x14ac:dyDescent="0.3">
      <c r="A29" s="14">
        <v>4075</v>
      </c>
      <c r="B29" s="14">
        <v>7</v>
      </c>
      <c r="C29" s="14" t="s">
        <v>34</v>
      </c>
      <c r="D29" s="21">
        <v>4730</v>
      </c>
      <c r="E29" s="21">
        <v>21870</v>
      </c>
      <c r="F29" s="21">
        <v>5370</v>
      </c>
      <c r="G29" s="21">
        <v>31970</v>
      </c>
      <c r="I29" s="3">
        <v>77749</v>
      </c>
      <c r="J29" s="16"/>
      <c r="L29" s="5">
        <v>174613.64</v>
      </c>
    </row>
    <row r="30" spans="1:12" ht="18" customHeight="1" x14ac:dyDescent="0.3">
      <c r="A30" s="14">
        <v>676</v>
      </c>
      <c r="B30" s="14">
        <v>1</v>
      </c>
      <c r="C30" s="14" t="s">
        <v>35</v>
      </c>
      <c r="D30" s="21">
        <v>1520</v>
      </c>
      <c r="E30" s="21">
        <v>20758</v>
      </c>
      <c r="F30" s="22">
        <v>0</v>
      </c>
      <c r="G30" s="21">
        <v>22278</v>
      </c>
      <c r="I30" s="3">
        <v>82821</v>
      </c>
      <c r="J30" s="16"/>
      <c r="L30" s="5">
        <v>186004.33</v>
      </c>
    </row>
    <row r="31" spans="1:12" ht="18" customHeight="1" x14ac:dyDescent="0.3">
      <c r="A31" s="14">
        <v>162</v>
      </c>
      <c r="B31" s="14">
        <v>1</v>
      </c>
      <c r="C31" s="14" t="s">
        <v>36</v>
      </c>
      <c r="D31" s="21">
        <v>23057</v>
      </c>
      <c r="E31" s="21">
        <v>249601</v>
      </c>
      <c r="F31" s="22">
        <v>0</v>
      </c>
      <c r="G31" s="21">
        <v>272659</v>
      </c>
      <c r="I31" s="3">
        <v>833745</v>
      </c>
      <c r="J31" s="16"/>
      <c r="L31" s="5">
        <v>1872473.77</v>
      </c>
    </row>
    <row r="32" spans="1:12" ht="18" customHeight="1" x14ac:dyDescent="0.3">
      <c r="A32" s="14">
        <v>146</v>
      </c>
      <c r="B32" s="14">
        <v>1</v>
      </c>
      <c r="C32" s="14" t="s">
        <v>37</v>
      </c>
      <c r="D32" s="21">
        <v>6006</v>
      </c>
      <c r="E32" s="21">
        <v>60756</v>
      </c>
      <c r="F32" s="22">
        <v>0</v>
      </c>
      <c r="G32" s="21">
        <v>66762</v>
      </c>
      <c r="I32" s="3">
        <v>300663</v>
      </c>
      <c r="J32" s="16"/>
      <c r="L32" s="5">
        <v>675245.72</v>
      </c>
    </row>
    <row r="33" spans="1:12" ht="18" customHeight="1" x14ac:dyDescent="0.3">
      <c r="A33" s="14">
        <v>91</v>
      </c>
      <c r="B33" s="14">
        <v>1</v>
      </c>
      <c r="C33" s="14" t="s">
        <v>38</v>
      </c>
      <c r="D33" s="21">
        <v>10525</v>
      </c>
      <c r="E33" s="21">
        <v>68621</v>
      </c>
      <c r="F33" s="22">
        <v>0</v>
      </c>
      <c r="G33" s="21">
        <v>79146</v>
      </c>
      <c r="I33" s="3">
        <v>263997</v>
      </c>
      <c r="J33" s="16"/>
      <c r="L33" s="5">
        <v>592898.65</v>
      </c>
    </row>
    <row r="34" spans="1:12" ht="18" customHeight="1" x14ac:dyDescent="0.3">
      <c r="A34" s="14">
        <v>542</v>
      </c>
      <c r="B34" s="14">
        <v>1</v>
      </c>
      <c r="C34" s="14" t="s">
        <v>39</v>
      </c>
      <c r="D34" s="21">
        <v>32172</v>
      </c>
      <c r="E34" s="21">
        <v>43748</v>
      </c>
      <c r="F34" s="22">
        <v>0</v>
      </c>
      <c r="G34" s="21">
        <v>75920</v>
      </c>
      <c r="I34" s="3">
        <v>155144</v>
      </c>
      <c r="J34" s="16"/>
      <c r="L34" s="5">
        <v>348430.56</v>
      </c>
    </row>
    <row r="35" spans="1:12" ht="18" customHeight="1" x14ac:dyDescent="0.3">
      <c r="A35" s="14">
        <v>4226</v>
      </c>
      <c r="B35" s="14">
        <v>7</v>
      </c>
      <c r="C35" s="14" t="s">
        <v>40</v>
      </c>
      <c r="D35" s="21">
        <v>6727</v>
      </c>
      <c r="E35" s="21">
        <v>27775</v>
      </c>
      <c r="F35" s="21">
        <v>4966</v>
      </c>
      <c r="G35" s="21">
        <v>39468</v>
      </c>
      <c r="I35" s="3">
        <v>152743</v>
      </c>
      <c r="J35" s="16"/>
      <c r="L35" s="5">
        <v>343038.55</v>
      </c>
    </row>
    <row r="36" spans="1:12" ht="18" customHeight="1" x14ac:dyDescent="0.3">
      <c r="A36" s="14">
        <v>4124</v>
      </c>
      <c r="B36" s="14">
        <v>7</v>
      </c>
      <c r="C36" s="14" t="s">
        <v>41</v>
      </c>
      <c r="D36" s="21">
        <v>15974</v>
      </c>
      <c r="E36" s="21">
        <v>59370</v>
      </c>
      <c r="F36" s="21">
        <v>17803</v>
      </c>
      <c r="G36" s="21">
        <v>93147</v>
      </c>
      <c r="I36" s="3">
        <v>367149</v>
      </c>
      <c r="J36" s="16"/>
      <c r="L36" s="5">
        <v>824564.3</v>
      </c>
    </row>
    <row r="37" spans="1:12" ht="18" customHeight="1" x14ac:dyDescent="0.3">
      <c r="A37" s="14">
        <v>726</v>
      </c>
      <c r="B37" s="14">
        <v>1</v>
      </c>
      <c r="C37" s="14" t="s">
        <v>42</v>
      </c>
      <c r="D37" s="21">
        <v>22749</v>
      </c>
      <c r="E37" s="21">
        <v>60054</v>
      </c>
      <c r="F37" s="21">
        <v>46160</v>
      </c>
      <c r="G37" s="21">
        <v>128963</v>
      </c>
      <c r="I37" s="3">
        <v>213858</v>
      </c>
      <c r="J37" s="16"/>
      <c r="L37" s="5">
        <v>480294.56</v>
      </c>
    </row>
    <row r="38" spans="1:12" ht="18" customHeight="1" x14ac:dyDescent="0.3">
      <c r="A38" s="14">
        <v>2364</v>
      </c>
      <c r="B38" s="14">
        <v>1</v>
      </c>
      <c r="C38" s="14" t="s">
        <v>43</v>
      </c>
      <c r="D38" s="21">
        <v>10235</v>
      </c>
      <c r="E38" s="21">
        <v>66857</v>
      </c>
      <c r="F38" s="22">
        <v>0</v>
      </c>
      <c r="G38" s="21">
        <v>77092</v>
      </c>
      <c r="I38" s="3">
        <v>326329</v>
      </c>
      <c r="J38" s="16"/>
      <c r="L38" s="5">
        <v>732888.68</v>
      </c>
    </row>
    <row r="39" spans="1:12" ht="18" customHeight="1" x14ac:dyDescent="0.3">
      <c r="A39" s="14">
        <v>716</v>
      </c>
      <c r="B39" s="14">
        <v>1</v>
      </c>
      <c r="C39" s="14" t="s">
        <v>44</v>
      </c>
      <c r="D39" s="21">
        <v>16300</v>
      </c>
      <c r="E39" s="21">
        <v>47397</v>
      </c>
      <c r="F39" s="21">
        <v>32038</v>
      </c>
      <c r="G39" s="21">
        <v>95734</v>
      </c>
      <c r="I39" s="3">
        <v>421661</v>
      </c>
      <c r="J39" s="16"/>
      <c r="L39" s="5">
        <v>946991.07</v>
      </c>
    </row>
    <row r="40" spans="1:12" ht="18" customHeight="1" x14ac:dyDescent="0.3">
      <c r="A40" s="14">
        <v>31</v>
      </c>
      <c r="B40" s="14">
        <v>1</v>
      </c>
      <c r="C40" s="14" t="s">
        <v>45</v>
      </c>
      <c r="D40" s="21">
        <v>131827</v>
      </c>
      <c r="E40" s="21">
        <v>1185543</v>
      </c>
      <c r="F40" s="22">
        <v>0</v>
      </c>
      <c r="G40" s="21">
        <v>1317370</v>
      </c>
      <c r="I40" s="3">
        <v>5178197</v>
      </c>
      <c r="J40" s="16"/>
      <c r="L40" s="5">
        <v>11629493.880000001</v>
      </c>
    </row>
    <row r="41" spans="1:12" ht="18" customHeight="1" x14ac:dyDescent="0.3">
      <c r="A41" s="14">
        <v>998</v>
      </c>
      <c r="B41" s="14">
        <v>52</v>
      </c>
      <c r="C41" s="14" t="s">
        <v>46</v>
      </c>
      <c r="D41" s="22">
        <v>905</v>
      </c>
      <c r="E41" s="22">
        <v>0</v>
      </c>
      <c r="F41" s="21">
        <v>10000</v>
      </c>
      <c r="G41" s="21">
        <v>10905</v>
      </c>
      <c r="I41" s="16"/>
      <c r="J41" s="4">
        <v>10000</v>
      </c>
      <c r="L41" s="5"/>
    </row>
    <row r="42" spans="1:12" ht="18" customHeight="1" x14ac:dyDescent="0.3">
      <c r="A42" s="14">
        <v>777</v>
      </c>
      <c r="B42" s="14">
        <v>1</v>
      </c>
      <c r="C42" s="14" t="s">
        <v>47</v>
      </c>
      <c r="D42" s="21">
        <v>88631</v>
      </c>
      <c r="E42" s="21">
        <v>133050</v>
      </c>
      <c r="F42" s="22">
        <v>0</v>
      </c>
      <c r="G42" s="21">
        <v>221681</v>
      </c>
      <c r="I42" s="3">
        <v>466424</v>
      </c>
      <c r="J42" s="16"/>
      <c r="L42" s="5">
        <v>1047521.06</v>
      </c>
    </row>
    <row r="43" spans="1:12" ht="18" customHeight="1" x14ac:dyDescent="0.3">
      <c r="A43" s="14">
        <v>6383</v>
      </c>
      <c r="B43" s="14">
        <v>61</v>
      </c>
      <c r="C43" s="14" t="s">
        <v>48</v>
      </c>
      <c r="D43" s="21">
        <v>4133</v>
      </c>
      <c r="E43" s="22">
        <v>0</v>
      </c>
      <c r="F43" s="21">
        <v>22941</v>
      </c>
      <c r="G43" s="21">
        <v>27075</v>
      </c>
      <c r="I43" s="16"/>
      <c r="J43" s="4">
        <v>17410</v>
      </c>
      <c r="L43" s="5"/>
    </row>
    <row r="44" spans="1:12" ht="36" customHeight="1" x14ac:dyDescent="0.3">
      <c r="A44" s="14">
        <v>786</v>
      </c>
      <c r="B44" s="14">
        <v>1</v>
      </c>
      <c r="C44" s="14" t="s">
        <v>49</v>
      </c>
      <c r="D44" s="21">
        <v>13270</v>
      </c>
      <c r="E44" s="21">
        <v>157674</v>
      </c>
      <c r="F44" s="22">
        <v>0</v>
      </c>
      <c r="G44" s="21">
        <v>170945</v>
      </c>
      <c r="I44" s="3">
        <v>581084</v>
      </c>
      <c r="J44" s="16"/>
      <c r="L44" s="5">
        <v>1305032.5900000001</v>
      </c>
    </row>
    <row r="45" spans="1:12" ht="18" customHeight="1" x14ac:dyDescent="0.3">
      <c r="A45" s="14">
        <v>4192</v>
      </c>
      <c r="B45" s="14">
        <v>7</v>
      </c>
      <c r="C45" s="14" t="s">
        <v>50</v>
      </c>
      <c r="D45" s="21">
        <v>30790</v>
      </c>
      <c r="E45" s="21">
        <v>254557</v>
      </c>
      <c r="F45" s="22">
        <v>0</v>
      </c>
      <c r="G45" s="21">
        <v>285348</v>
      </c>
      <c r="I45" s="3">
        <v>988055</v>
      </c>
      <c r="J45" s="16"/>
      <c r="L45" s="5">
        <v>2219030.69</v>
      </c>
    </row>
    <row r="46" spans="1:12" ht="18" customHeight="1" x14ac:dyDescent="0.3">
      <c r="A46" s="14">
        <v>727</v>
      </c>
      <c r="B46" s="14">
        <v>1</v>
      </c>
      <c r="C46" s="14" t="s">
        <v>51</v>
      </c>
      <c r="D46" s="21">
        <v>34614</v>
      </c>
      <c r="E46" s="21">
        <v>196623</v>
      </c>
      <c r="F46" s="21">
        <v>27441</v>
      </c>
      <c r="G46" s="21">
        <v>258679</v>
      </c>
      <c r="I46" s="3">
        <v>835989</v>
      </c>
      <c r="J46" s="16"/>
      <c r="L46" s="5">
        <v>1877512.58</v>
      </c>
    </row>
    <row r="47" spans="1:12" ht="18" customHeight="1" x14ac:dyDescent="0.3">
      <c r="A47" s="14">
        <v>4145</v>
      </c>
      <c r="B47" s="14">
        <v>7</v>
      </c>
      <c r="C47" s="14" t="s">
        <v>52</v>
      </c>
      <c r="D47" s="22">
        <v>362</v>
      </c>
      <c r="E47" s="22">
        <v>0</v>
      </c>
      <c r="F47" s="21">
        <v>10000</v>
      </c>
      <c r="G47" s="21">
        <v>10362</v>
      </c>
      <c r="I47" s="16"/>
      <c r="J47" s="4">
        <v>10000</v>
      </c>
      <c r="L47" s="5"/>
    </row>
    <row r="48" spans="1:12" ht="18" customHeight="1" x14ac:dyDescent="0.3">
      <c r="A48" s="14">
        <v>2534</v>
      </c>
      <c r="B48" s="14">
        <v>1</v>
      </c>
      <c r="C48" s="14" t="s">
        <v>53</v>
      </c>
      <c r="D48" s="21">
        <v>9581</v>
      </c>
      <c r="E48" s="21">
        <v>102136</v>
      </c>
      <c r="F48" s="22">
        <v>0</v>
      </c>
      <c r="G48" s="21">
        <v>111717</v>
      </c>
      <c r="I48" s="3">
        <v>488478</v>
      </c>
      <c r="J48" s="16"/>
      <c r="L48" s="5">
        <v>1097051.46</v>
      </c>
    </row>
    <row r="49" spans="1:12" ht="18" customHeight="1" x14ac:dyDescent="0.3">
      <c r="A49" s="14">
        <v>32</v>
      </c>
      <c r="B49" s="14">
        <v>1</v>
      </c>
      <c r="C49" s="14" t="s">
        <v>54</v>
      </c>
      <c r="D49" s="21">
        <v>13927</v>
      </c>
      <c r="E49" s="21">
        <v>190712</v>
      </c>
      <c r="F49" s="22">
        <v>0</v>
      </c>
      <c r="G49" s="21">
        <v>204639</v>
      </c>
      <c r="I49" s="3">
        <v>999226</v>
      </c>
      <c r="J49" s="16"/>
      <c r="L49" s="5">
        <v>2244118.88</v>
      </c>
    </row>
    <row r="50" spans="1:12" ht="18" customHeight="1" x14ac:dyDescent="0.3">
      <c r="A50" s="14">
        <v>756</v>
      </c>
      <c r="B50" s="14">
        <v>1</v>
      </c>
      <c r="C50" s="14" t="s">
        <v>55</v>
      </c>
      <c r="D50" s="21">
        <v>34056</v>
      </c>
      <c r="E50" s="21">
        <v>102540</v>
      </c>
      <c r="F50" s="22">
        <v>0</v>
      </c>
      <c r="G50" s="21">
        <v>136596</v>
      </c>
      <c r="I50" s="3">
        <v>388374</v>
      </c>
      <c r="J50" s="16"/>
      <c r="L50" s="5">
        <v>872232.45</v>
      </c>
    </row>
    <row r="51" spans="1:12" ht="18" customHeight="1" x14ac:dyDescent="0.3">
      <c r="A51" s="14">
        <v>271</v>
      </c>
      <c r="B51" s="14">
        <v>1</v>
      </c>
      <c r="C51" s="14" t="s">
        <v>56</v>
      </c>
      <c r="D51" s="21">
        <v>244024</v>
      </c>
      <c r="E51" s="21">
        <v>1300594</v>
      </c>
      <c r="F51" s="21">
        <v>236332</v>
      </c>
      <c r="G51" s="21">
        <v>1780950</v>
      </c>
      <c r="I51" s="3">
        <v>5094470</v>
      </c>
      <c r="J51" s="16"/>
      <c r="L51" s="5">
        <v>11441455.85</v>
      </c>
    </row>
    <row r="52" spans="1:12" ht="18" customHeight="1" x14ac:dyDescent="0.3">
      <c r="A52" s="14">
        <v>2860</v>
      </c>
      <c r="B52" s="14">
        <v>1</v>
      </c>
      <c r="C52" s="14" t="s">
        <v>57</v>
      </c>
      <c r="D52" s="21">
        <v>17815</v>
      </c>
      <c r="E52" s="21">
        <v>193133</v>
      </c>
      <c r="F52" s="22">
        <v>0</v>
      </c>
      <c r="G52" s="21">
        <v>210948</v>
      </c>
      <c r="I52" s="3">
        <v>689272</v>
      </c>
      <c r="J52" s="16"/>
      <c r="L52" s="5">
        <v>1548007.38</v>
      </c>
    </row>
    <row r="53" spans="1:12" ht="18" customHeight="1" x14ac:dyDescent="0.3">
      <c r="A53" s="14">
        <v>4082</v>
      </c>
      <c r="B53" s="14">
        <v>7</v>
      </c>
      <c r="C53" s="14" t="s">
        <v>58</v>
      </c>
      <c r="D53" s="21">
        <v>7833</v>
      </c>
      <c r="E53" s="21">
        <v>39234</v>
      </c>
      <c r="F53" s="21">
        <v>9171</v>
      </c>
      <c r="G53" s="21">
        <v>56239</v>
      </c>
      <c r="I53" s="3">
        <v>250525</v>
      </c>
      <c r="J53" s="16"/>
      <c r="L53" s="5">
        <v>562643.91</v>
      </c>
    </row>
    <row r="54" spans="1:12" ht="18" customHeight="1" x14ac:dyDescent="0.3">
      <c r="A54" s="14">
        <v>4001</v>
      </c>
      <c r="B54" s="14">
        <v>7</v>
      </c>
      <c r="C54" s="14" t="s">
        <v>59</v>
      </c>
      <c r="D54" s="21">
        <v>2026</v>
      </c>
      <c r="E54" s="21">
        <v>17933</v>
      </c>
      <c r="F54" s="22">
        <v>0</v>
      </c>
      <c r="G54" s="21">
        <v>19959</v>
      </c>
      <c r="I54" s="3">
        <v>77749</v>
      </c>
      <c r="J54" s="16"/>
      <c r="L54" s="5">
        <v>174613.64</v>
      </c>
    </row>
    <row r="55" spans="1:12" ht="18" customHeight="1" x14ac:dyDescent="0.3">
      <c r="A55" s="14">
        <v>314</v>
      </c>
      <c r="B55" s="14">
        <v>1</v>
      </c>
      <c r="C55" s="14" t="s">
        <v>60</v>
      </c>
      <c r="D55" s="21">
        <v>28639</v>
      </c>
      <c r="E55" s="21">
        <v>134757</v>
      </c>
      <c r="F55" s="22">
        <v>0</v>
      </c>
      <c r="G55" s="21">
        <v>163397</v>
      </c>
      <c r="I55" s="3">
        <v>568326</v>
      </c>
      <c r="J55" s="16"/>
      <c r="L55" s="5">
        <v>1276379.08</v>
      </c>
    </row>
    <row r="56" spans="1:12" ht="18" customHeight="1" x14ac:dyDescent="0.3">
      <c r="A56" s="14">
        <v>181</v>
      </c>
      <c r="B56" s="14">
        <v>1</v>
      </c>
      <c r="C56" s="14" t="s">
        <v>61</v>
      </c>
      <c r="D56" s="21">
        <v>89639</v>
      </c>
      <c r="E56" s="21">
        <v>895692</v>
      </c>
      <c r="F56" s="22">
        <v>0</v>
      </c>
      <c r="G56" s="21">
        <v>985331</v>
      </c>
      <c r="I56" s="3">
        <v>4974278</v>
      </c>
      <c r="J56" s="16"/>
      <c r="L56" s="5">
        <v>11171522.560000001</v>
      </c>
    </row>
    <row r="57" spans="1:12" ht="18" customHeight="1" x14ac:dyDescent="0.3">
      <c r="A57" s="14">
        <v>2908</v>
      </c>
      <c r="B57" s="14">
        <v>1</v>
      </c>
      <c r="C57" s="14" t="s">
        <v>62</v>
      </c>
      <c r="D57" s="21">
        <v>4432</v>
      </c>
      <c r="E57" s="21">
        <v>43748</v>
      </c>
      <c r="F57" s="22">
        <v>0</v>
      </c>
      <c r="G57" s="21">
        <v>48180</v>
      </c>
      <c r="I57" s="3">
        <v>282330</v>
      </c>
      <c r="J57" s="16"/>
      <c r="L57" s="5">
        <v>634072.26</v>
      </c>
    </row>
    <row r="58" spans="1:12" ht="18" customHeight="1" x14ac:dyDescent="0.3">
      <c r="A58" s="14">
        <v>846</v>
      </c>
      <c r="B58" s="14">
        <v>1</v>
      </c>
      <c r="C58" s="14" t="s">
        <v>63</v>
      </c>
      <c r="D58" s="21">
        <v>10156</v>
      </c>
      <c r="E58" s="21">
        <v>74874</v>
      </c>
      <c r="F58" s="22">
        <v>0</v>
      </c>
      <c r="G58" s="21">
        <v>85029</v>
      </c>
      <c r="I58" s="3">
        <v>340995</v>
      </c>
      <c r="J58" s="16"/>
      <c r="L58" s="5">
        <v>765827.44</v>
      </c>
    </row>
    <row r="59" spans="1:12" ht="18" customHeight="1" x14ac:dyDescent="0.3">
      <c r="A59" s="14">
        <v>286</v>
      </c>
      <c r="B59" s="14">
        <v>1</v>
      </c>
      <c r="C59" s="14" t="s">
        <v>64</v>
      </c>
      <c r="D59" s="21">
        <v>351503</v>
      </c>
      <c r="E59" s="21">
        <v>444616</v>
      </c>
      <c r="F59" s="21">
        <v>85583</v>
      </c>
      <c r="G59" s="21">
        <v>881702</v>
      </c>
      <c r="I59" s="3">
        <v>1658054</v>
      </c>
      <c r="J59" s="16"/>
      <c r="L59" s="5">
        <v>3723754.19</v>
      </c>
    </row>
    <row r="60" spans="1:12" ht="18" customHeight="1" x14ac:dyDescent="0.3">
      <c r="A60" s="14">
        <v>787</v>
      </c>
      <c r="B60" s="14">
        <v>1</v>
      </c>
      <c r="C60" s="14" t="s">
        <v>65</v>
      </c>
      <c r="D60" s="21">
        <v>42746</v>
      </c>
      <c r="E60" s="21">
        <v>176281</v>
      </c>
      <c r="F60" s="22">
        <v>0</v>
      </c>
      <c r="G60" s="21">
        <v>219026</v>
      </c>
      <c r="I60" s="3">
        <v>615885</v>
      </c>
      <c r="J60" s="16"/>
      <c r="L60" s="5">
        <v>1383191.08</v>
      </c>
    </row>
    <row r="61" spans="1:12" ht="18" customHeight="1" x14ac:dyDescent="0.3">
      <c r="A61" s="14">
        <v>801</v>
      </c>
      <c r="B61" s="14">
        <v>1</v>
      </c>
      <c r="C61" s="14" t="s">
        <v>66</v>
      </c>
      <c r="D61" s="21">
        <v>42592</v>
      </c>
      <c r="E61" s="21">
        <v>37489</v>
      </c>
      <c r="F61" s="21">
        <v>1735</v>
      </c>
      <c r="G61" s="21">
        <v>81816</v>
      </c>
      <c r="I61" s="3">
        <v>127275</v>
      </c>
      <c r="J61" s="16"/>
      <c r="L61" s="5">
        <v>285840.57</v>
      </c>
    </row>
    <row r="62" spans="1:12" ht="18" customHeight="1" x14ac:dyDescent="0.3">
      <c r="A62" s="14">
        <v>2159</v>
      </c>
      <c r="B62" s="14">
        <v>1</v>
      </c>
      <c r="C62" s="14" t="s">
        <v>67</v>
      </c>
      <c r="D62" s="21">
        <v>13296</v>
      </c>
      <c r="E62" s="21">
        <v>76748</v>
      </c>
      <c r="F62" s="22">
        <v>0</v>
      </c>
      <c r="G62" s="21">
        <v>90044</v>
      </c>
      <c r="I62" s="3">
        <v>437204</v>
      </c>
      <c r="J62" s="16"/>
      <c r="L62" s="5">
        <v>981897.37</v>
      </c>
    </row>
    <row r="63" spans="1:12" ht="18" customHeight="1" x14ac:dyDescent="0.3">
      <c r="A63" s="14">
        <v>877</v>
      </c>
      <c r="B63" s="14">
        <v>1</v>
      </c>
      <c r="C63" s="14" t="s">
        <v>68</v>
      </c>
      <c r="D63" s="21">
        <v>54887</v>
      </c>
      <c r="E63" s="21">
        <v>362514</v>
      </c>
      <c r="F63" s="21">
        <v>31126</v>
      </c>
      <c r="G63" s="21">
        <v>448527</v>
      </c>
      <c r="I63" s="3">
        <v>697786</v>
      </c>
      <c r="J63" s="16"/>
      <c r="L63" s="5">
        <v>1567128.92</v>
      </c>
    </row>
    <row r="64" spans="1:12" ht="18" customHeight="1" x14ac:dyDescent="0.3">
      <c r="A64" s="14">
        <v>1115</v>
      </c>
      <c r="B64" s="14">
        <v>34</v>
      </c>
      <c r="C64" s="14" t="s">
        <v>69</v>
      </c>
      <c r="D64" s="21">
        <v>55234</v>
      </c>
      <c r="E64" s="22">
        <v>0</v>
      </c>
      <c r="F64" s="21">
        <v>23403</v>
      </c>
      <c r="G64" s="21">
        <v>78637</v>
      </c>
      <c r="I64" s="16"/>
      <c r="J64" s="4">
        <v>46204</v>
      </c>
      <c r="L64" s="5"/>
    </row>
    <row r="65" spans="1:12" ht="18" customHeight="1" x14ac:dyDescent="0.3">
      <c r="A65" s="14">
        <v>191</v>
      </c>
      <c r="B65" s="14">
        <v>1</v>
      </c>
      <c r="C65" s="14" t="s">
        <v>70</v>
      </c>
      <c r="D65" s="21">
        <v>295665</v>
      </c>
      <c r="E65" s="21">
        <v>1296393</v>
      </c>
      <c r="F65" s="21">
        <v>244299</v>
      </c>
      <c r="G65" s="21">
        <v>1836356</v>
      </c>
      <c r="I65" s="3">
        <v>7187245</v>
      </c>
      <c r="J65" s="16"/>
      <c r="L65" s="5">
        <v>16141531.32</v>
      </c>
    </row>
    <row r="66" spans="1:12" ht="18" customHeight="1" x14ac:dyDescent="0.3">
      <c r="A66" s="14">
        <v>836</v>
      </c>
      <c r="B66" s="14">
        <v>1</v>
      </c>
      <c r="C66" s="14" t="s">
        <v>71</v>
      </c>
      <c r="D66" s="21">
        <v>9831</v>
      </c>
      <c r="E66" s="21">
        <v>27623</v>
      </c>
      <c r="F66" s="21">
        <v>14784</v>
      </c>
      <c r="G66" s="21">
        <v>52238</v>
      </c>
      <c r="I66" s="3">
        <v>121347</v>
      </c>
      <c r="J66" s="16"/>
      <c r="L66" s="5">
        <v>272527.49</v>
      </c>
    </row>
    <row r="67" spans="1:12" ht="18" customHeight="1" x14ac:dyDescent="0.3">
      <c r="A67" s="14">
        <v>531</v>
      </c>
      <c r="B67" s="14">
        <v>1</v>
      </c>
      <c r="C67" s="14" t="s">
        <v>72</v>
      </c>
      <c r="D67" s="21">
        <v>14073</v>
      </c>
      <c r="E67" s="21">
        <v>29290</v>
      </c>
      <c r="F67" s="21">
        <v>28627</v>
      </c>
      <c r="G67" s="21">
        <v>71990</v>
      </c>
      <c r="I67" s="3">
        <v>93938</v>
      </c>
      <c r="J67" s="16"/>
      <c r="L67" s="5">
        <v>210970.5</v>
      </c>
    </row>
    <row r="68" spans="1:12" ht="18" customHeight="1" x14ac:dyDescent="0.3">
      <c r="A68" s="14">
        <v>299</v>
      </c>
      <c r="B68" s="14">
        <v>1</v>
      </c>
      <c r="C68" s="14" t="s">
        <v>73</v>
      </c>
      <c r="D68" s="21">
        <v>6259</v>
      </c>
      <c r="E68" s="21">
        <v>83159</v>
      </c>
      <c r="F68" s="22">
        <v>0</v>
      </c>
      <c r="G68" s="21">
        <v>89419</v>
      </c>
      <c r="I68" s="3">
        <v>366662</v>
      </c>
      <c r="J68" s="16"/>
      <c r="L68" s="5">
        <v>823470.39</v>
      </c>
    </row>
    <row r="69" spans="1:12" ht="18" customHeight="1" x14ac:dyDescent="0.3">
      <c r="A69" s="14">
        <v>911</v>
      </c>
      <c r="B69" s="14">
        <v>1</v>
      </c>
      <c r="C69" s="14" t="s">
        <v>74</v>
      </c>
      <c r="D69" s="21">
        <v>416249</v>
      </c>
      <c r="E69" s="21">
        <v>408768</v>
      </c>
      <c r="F69" s="21">
        <v>17068</v>
      </c>
      <c r="G69" s="21">
        <v>842084</v>
      </c>
      <c r="I69" s="3">
        <v>1660978</v>
      </c>
      <c r="J69" s="16"/>
      <c r="L69" s="5">
        <v>3730320.97</v>
      </c>
    </row>
    <row r="70" spans="1:12" ht="18" customHeight="1" x14ac:dyDescent="0.3">
      <c r="A70" s="14">
        <v>852</v>
      </c>
      <c r="B70" s="14">
        <v>1</v>
      </c>
      <c r="C70" s="14" t="s">
        <v>75</v>
      </c>
      <c r="D70" s="21">
        <v>15055</v>
      </c>
      <c r="E70" s="21">
        <v>17817</v>
      </c>
      <c r="F70" s="22">
        <v>0</v>
      </c>
      <c r="G70" s="21">
        <v>32871</v>
      </c>
      <c r="I70" s="3">
        <v>111675</v>
      </c>
      <c r="J70" s="16"/>
      <c r="L70" s="5">
        <v>250806.17</v>
      </c>
    </row>
    <row r="71" spans="1:12" ht="18" customHeight="1" x14ac:dyDescent="0.3">
      <c r="A71" s="14">
        <v>891</v>
      </c>
      <c r="B71" s="14">
        <v>1</v>
      </c>
      <c r="C71" s="14" t="s">
        <v>76</v>
      </c>
      <c r="D71" s="21">
        <v>7325</v>
      </c>
      <c r="E71" s="21">
        <v>75566</v>
      </c>
      <c r="F71" s="22">
        <v>0</v>
      </c>
      <c r="G71" s="21">
        <v>82891</v>
      </c>
      <c r="I71" s="3">
        <v>370160</v>
      </c>
      <c r="J71" s="16"/>
      <c r="L71" s="5">
        <v>831325.66</v>
      </c>
    </row>
    <row r="72" spans="1:12" ht="18" customHeight="1" x14ac:dyDescent="0.3">
      <c r="A72" s="14">
        <v>252</v>
      </c>
      <c r="B72" s="14">
        <v>1</v>
      </c>
      <c r="C72" s="14" t="s">
        <v>77</v>
      </c>
      <c r="D72" s="21">
        <v>38219</v>
      </c>
      <c r="E72" s="21">
        <v>88711</v>
      </c>
      <c r="F72" s="22">
        <v>0</v>
      </c>
      <c r="G72" s="21">
        <v>126930</v>
      </c>
      <c r="I72" s="3">
        <v>286782</v>
      </c>
      <c r="J72" s="16"/>
      <c r="L72" s="5">
        <v>644070.94999999995</v>
      </c>
    </row>
    <row r="73" spans="1:12" ht="18" customHeight="1" x14ac:dyDescent="0.3">
      <c r="A73" s="14">
        <v>4194</v>
      </c>
      <c r="B73" s="14">
        <v>7</v>
      </c>
      <c r="C73" s="14" t="s">
        <v>78</v>
      </c>
      <c r="D73" s="21">
        <v>10575</v>
      </c>
      <c r="E73" s="21">
        <v>42698</v>
      </c>
      <c r="F73" s="22">
        <v>0</v>
      </c>
      <c r="G73" s="21">
        <v>53273</v>
      </c>
      <c r="I73" s="3">
        <v>181415</v>
      </c>
      <c r="J73" s="16"/>
      <c r="L73" s="5">
        <v>407431.75</v>
      </c>
    </row>
    <row r="74" spans="1:12" ht="36" customHeight="1" x14ac:dyDescent="0.3">
      <c r="A74" s="14">
        <v>6094</v>
      </c>
      <c r="B74" s="14">
        <v>52</v>
      </c>
      <c r="C74" s="14" t="s">
        <v>555</v>
      </c>
      <c r="D74" s="21">
        <v>8154</v>
      </c>
      <c r="E74" s="22">
        <v>0</v>
      </c>
      <c r="F74" s="21">
        <v>17307</v>
      </c>
      <c r="G74" s="21">
        <v>25461</v>
      </c>
      <c r="I74" s="16"/>
      <c r="J74" s="4">
        <v>14062</v>
      </c>
      <c r="L74" s="5"/>
    </row>
    <row r="75" spans="1:12" ht="18" customHeight="1" x14ac:dyDescent="0.3">
      <c r="A75" s="14">
        <v>4237</v>
      </c>
      <c r="B75" s="14">
        <v>7</v>
      </c>
      <c r="C75" s="14" t="s">
        <v>79</v>
      </c>
      <c r="D75" s="21">
        <v>15214</v>
      </c>
      <c r="E75" s="21">
        <v>24926</v>
      </c>
      <c r="F75" s="21">
        <v>4102</v>
      </c>
      <c r="G75" s="21">
        <v>44243</v>
      </c>
      <c r="I75" s="3">
        <v>128877</v>
      </c>
      <c r="J75" s="16"/>
      <c r="L75" s="5">
        <v>289438.76</v>
      </c>
    </row>
    <row r="76" spans="1:12" ht="18" customHeight="1" x14ac:dyDescent="0.3">
      <c r="A76" s="14">
        <v>93</v>
      </c>
      <c r="B76" s="14">
        <v>1</v>
      </c>
      <c r="C76" s="14" t="s">
        <v>80</v>
      </c>
      <c r="D76" s="21">
        <v>13024</v>
      </c>
      <c r="E76" s="21">
        <v>81699</v>
      </c>
      <c r="F76" s="22">
        <v>0</v>
      </c>
      <c r="G76" s="21">
        <v>94723</v>
      </c>
      <c r="I76" s="3">
        <v>379954</v>
      </c>
      <c r="J76" s="16"/>
      <c r="L76" s="5">
        <v>853323.11</v>
      </c>
    </row>
    <row r="77" spans="1:12" ht="18" customHeight="1" x14ac:dyDescent="0.3">
      <c r="A77" s="14">
        <v>115</v>
      </c>
      <c r="B77" s="14">
        <v>1</v>
      </c>
      <c r="C77" s="14" t="s">
        <v>81</v>
      </c>
      <c r="D77" s="21">
        <v>40523</v>
      </c>
      <c r="E77" s="21">
        <v>530980</v>
      </c>
      <c r="F77" s="22">
        <v>0</v>
      </c>
      <c r="G77" s="21">
        <v>571503</v>
      </c>
      <c r="I77" s="3">
        <v>2070594</v>
      </c>
      <c r="J77" s="16"/>
      <c r="L77" s="5">
        <v>4650260.6500000004</v>
      </c>
    </row>
    <row r="78" spans="1:12" ht="18" customHeight="1" x14ac:dyDescent="0.3">
      <c r="A78" s="14">
        <v>2754</v>
      </c>
      <c r="B78" s="14">
        <v>1</v>
      </c>
      <c r="C78" s="14" t="s">
        <v>82</v>
      </c>
      <c r="D78" s="21">
        <v>8637</v>
      </c>
      <c r="E78" s="21">
        <v>79935</v>
      </c>
      <c r="F78" s="22">
        <v>0</v>
      </c>
      <c r="G78" s="21">
        <v>88572</v>
      </c>
      <c r="I78" s="3">
        <v>278034</v>
      </c>
      <c r="J78" s="16"/>
      <c r="L78" s="5">
        <v>624424.28</v>
      </c>
    </row>
    <row r="79" spans="1:12" ht="18" customHeight="1" x14ac:dyDescent="0.3">
      <c r="A79" s="14">
        <v>4004</v>
      </c>
      <c r="B79" s="14">
        <v>7</v>
      </c>
      <c r="C79" s="14" t="s">
        <v>83</v>
      </c>
      <c r="D79" s="21">
        <v>88549</v>
      </c>
      <c r="E79" s="21">
        <v>53395</v>
      </c>
      <c r="F79" s="22">
        <v>0</v>
      </c>
      <c r="G79" s="21">
        <v>141944</v>
      </c>
      <c r="I79" s="3">
        <v>214795</v>
      </c>
      <c r="J79" s="16"/>
      <c r="L79" s="5">
        <v>482397.93</v>
      </c>
    </row>
    <row r="80" spans="1:12" ht="18" customHeight="1" x14ac:dyDescent="0.3">
      <c r="A80" s="14">
        <v>12</v>
      </c>
      <c r="B80" s="14">
        <v>1</v>
      </c>
      <c r="C80" s="14" t="s">
        <v>84</v>
      </c>
      <c r="D80" s="21">
        <v>323673</v>
      </c>
      <c r="E80" s="21">
        <v>139720</v>
      </c>
      <c r="F80" s="21">
        <v>168087</v>
      </c>
      <c r="G80" s="21">
        <v>631480</v>
      </c>
      <c r="I80" s="3">
        <v>505664</v>
      </c>
      <c r="J80" s="16"/>
      <c r="L80" s="5">
        <v>1135649.73</v>
      </c>
    </row>
    <row r="81" spans="1:12" ht="18" customHeight="1" x14ac:dyDescent="0.3">
      <c r="A81" s="14">
        <v>6074</v>
      </c>
      <c r="B81" s="14">
        <v>50</v>
      </c>
      <c r="C81" s="14" t="s">
        <v>85</v>
      </c>
      <c r="D81" s="22">
        <v>72</v>
      </c>
      <c r="E81" s="22">
        <v>0</v>
      </c>
      <c r="F81" s="21">
        <v>10000</v>
      </c>
      <c r="G81" s="21">
        <v>10072</v>
      </c>
      <c r="I81" s="16"/>
      <c r="J81" s="4">
        <v>10000</v>
      </c>
      <c r="L81" s="5"/>
    </row>
    <row r="82" spans="1:12" ht="18" customHeight="1" x14ac:dyDescent="0.3">
      <c r="A82" s="14">
        <v>108</v>
      </c>
      <c r="B82" s="14">
        <v>1</v>
      </c>
      <c r="C82" s="14" t="s">
        <v>86</v>
      </c>
      <c r="D82" s="21">
        <v>11656</v>
      </c>
      <c r="E82" s="21">
        <v>34616</v>
      </c>
      <c r="F82" s="21">
        <v>14911</v>
      </c>
      <c r="G82" s="21">
        <v>61183</v>
      </c>
      <c r="I82" s="3">
        <v>296996</v>
      </c>
      <c r="J82" s="16"/>
      <c r="L82" s="5">
        <v>667011.02</v>
      </c>
    </row>
    <row r="83" spans="1:12" ht="18" customHeight="1" x14ac:dyDescent="0.3">
      <c r="A83" s="14">
        <v>227</v>
      </c>
      <c r="B83" s="14">
        <v>1</v>
      </c>
      <c r="C83" s="14" t="s">
        <v>87</v>
      </c>
      <c r="D83" s="21">
        <v>4921</v>
      </c>
      <c r="E83" s="21">
        <v>68828</v>
      </c>
      <c r="F83" s="22">
        <v>0</v>
      </c>
      <c r="G83" s="21">
        <v>73748</v>
      </c>
      <c r="I83" s="3">
        <v>249330</v>
      </c>
      <c r="J83" s="16"/>
      <c r="L83" s="5">
        <v>559959.89</v>
      </c>
    </row>
    <row r="84" spans="1:12" ht="18" customHeight="1" x14ac:dyDescent="0.3">
      <c r="A84" s="14">
        <v>2144</v>
      </c>
      <c r="B84" s="14">
        <v>1</v>
      </c>
      <c r="C84" s="14" t="s">
        <v>88</v>
      </c>
      <c r="D84" s="21">
        <v>27386</v>
      </c>
      <c r="E84" s="21">
        <v>168559</v>
      </c>
      <c r="F84" s="21">
        <v>13323</v>
      </c>
      <c r="G84" s="21">
        <v>209269</v>
      </c>
      <c r="I84" s="3">
        <v>795656</v>
      </c>
      <c r="J84" s="16"/>
      <c r="L84" s="5">
        <v>1786930.8</v>
      </c>
    </row>
    <row r="85" spans="1:12" ht="18" customHeight="1" x14ac:dyDescent="0.3">
      <c r="A85" s="14">
        <v>695</v>
      </c>
      <c r="B85" s="14">
        <v>1</v>
      </c>
      <c r="C85" s="14" t="s">
        <v>89</v>
      </c>
      <c r="D85" s="21">
        <v>29626</v>
      </c>
      <c r="E85" s="21">
        <v>185320</v>
      </c>
      <c r="F85" s="22">
        <v>0</v>
      </c>
      <c r="G85" s="21">
        <v>214947</v>
      </c>
      <c r="I85" s="3">
        <v>815003</v>
      </c>
      <c r="J85" s="16"/>
      <c r="L85" s="5">
        <v>1830381.3</v>
      </c>
    </row>
    <row r="86" spans="1:12" ht="18" customHeight="1" x14ac:dyDescent="0.3">
      <c r="A86" s="14">
        <v>771</v>
      </c>
      <c r="B86" s="14">
        <v>1</v>
      </c>
      <c r="C86" s="14" t="s">
        <v>90</v>
      </c>
      <c r="D86" s="21">
        <v>1872</v>
      </c>
      <c r="E86" s="21">
        <v>13852</v>
      </c>
      <c r="F86" s="22">
        <v>0</v>
      </c>
      <c r="G86" s="21">
        <v>15724</v>
      </c>
      <c r="I86" s="3">
        <v>69666</v>
      </c>
      <c r="J86" s="16"/>
      <c r="L86" s="5">
        <v>156459.29999999999</v>
      </c>
    </row>
    <row r="87" spans="1:12" ht="18" customHeight="1" x14ac:dyDescent="0.3">
      <c r="A87" s="14">
        <v>1435</v>
      </c>
      <c r="B87" s="14">
        <v>34</v>
      </c>
      <c r="C87" s="14" t="s">
        <v>91</v>
      </c>
      <c r="D87" s="21">
        <v>5898</v>
      </c>
      <c r="E87" s="22">
        <v>0</v>
      </c>
      <c r="F87" s="21">
        <v>18079</v>
      </c>
      <c r="G87" s="21">
        <v>23976</v>
      </c>
      <c r="I87" s="16"/>
      <c r="J87" s="4">
        <v>48213</v>
      </c>
      <c r="L87" s="5"/>
    </row>
    <row r="88" spans="1:12" ht="18" customHeight="1" x14ac:dyDescent="0.3">
      <c r="A88" s="14">
        <v>4000</v>
      </c>
      <c r="B88" s="14">
        <v>7</v>
      </c>
      <c r="C88" s="14" t="s">
        <v>92</v>
      </c>
      <c r="D88" s="21">
        <v>4197</v>
      </c>
      <c r="E88" s="21">
        <v>35767</v>
      </c>
      <c r="F88" s="22">
        <v>0</v>
      </c>
      <c r="G88" s="21">
        <v>39964</v>
      </c>
      <c r="I88" s="3">
        <v>157516</v>
      </c>
      <c r="J88" s="16"/>
      <c r="L88" s="5">
        <v>353758.55</v>
      </c>
    </row>
    <row r="89" spans="1:12" ht="18" customHeight="1" x14ac:dyDescent="0.3">
      <c r="A89" s="14">
        <v>4172</v>
      </c>
      <c r="B89" s="14">
        <v>7</v>
      </c>
      <c r="C89" s="14" t="s">
        <v>93</v>
      </c>
      <c r="D89" s="21">
        <v>3240</v>
      </c>
      <c r="E89" s="21">
        <v>1018</v>
      </c>
      <c r="F89" s="21">
        <v>8982</v>
      </c>
      <c r="G89" s="21">
        <v>13240</v>
      </c>
      <c r="I89" s="3">
        <v>3630</v>
      </c>
      <c r="J89" s="16"/>
      <c r="L89" s="5">
        <v>8153.57</v>
      </c>
    </row>
    <row r="90" spans="1:12" ht="18" customHeight="1" x14ac:dyDescent="0.3">
      <c r="A90" s="14">
        <v>2311</v>
      </c>
      <c r="B90" s="14">
        <v>1</v>
      </c>
      <c r="C90" s="14" t="s">
        <v>94</v>
      </c>
      <c r="D90" s="21">
        <v>8484</v>
      </c>
      <c r="E90" s="21">
        <v>98155</v>
      </c>
      <c r="F90" s="22">
        <v>0</v>
      </c>
      <c r="G90" s="21">
        <v>106639</v>
      </c>
      <c r="I90" s="3">
        <v>419336</v>
      </c>
      <c r="J90" s="16"/>
      <c r="L90" s="5">
        <v>941768.65</v>
      </c>
    </row>
    <row r="91" spans="1:12" ht="18" customHeight="1" x14ac:dyDescent="0.3">
      <c r="A91" s="14">
        <v>391</v>
      </c>
      <c r="B91" s="14">
        <v>1</v>
      </c>
      <c r="C91" s="14" t="s">
        <v>95</v>
      </c>
      <c r="D91" s="21">
        <v>4287</v>
      </c>
      <c r="E91" s="21">
        <v>11315</v>
      </c>
      <c r="F91" s="21">
        <v>8863</v>
      </c>
      <c r="G91" s="21">
        <v>24465</v>
      </c>
      <c r="I91" s="3">
        <v>35723</v>
      </c>
      <c r="J91" s="16"/>
      <c r="L91" s="5">
        <v>80229.62</v>
      </c>
    </row>
    <row r="92" spans="1:12" ht="18" customHeight="1" x14ac:dyDescent="0.3">
      <c r="A92" s="14">
        <v>592</v>
      </c>
      <c r="B92" s="14">
        <v>1</v>
      </c>
      <c r="C92" s="14" t="s">
        <v>96</v>
      </c>
      <c r="D92" s="21">
        <v>4070</v>
      </c>
      <c r="E92" s="21">
        <v>23195</v>
      </c>
      <c r="F92" s="21">
        <v>3704</v>
      </c>
      <c r="G92" s="21">
        <v>30969</v>
      </c>
      <c r="I92" s="3">
        <v>113412</v>
      </c>
      <c r="J92" s="16"/>
      <c r="L92" s="5">
        <v>254707.77</v>
      </c>
    </row>
    <row r="93" spans="1:12" ht="18" customHeight="1" x14ac:dyDescent="0.3">
      <c r="A93" s="14">
        <v>2888</v>
      </c>
      <c r="B93" s="14">
        <v>1</v>
      </c>
      <c r="C93" s="14" t="s">
        <v>97</v>
      </c>
      <c r="D93" s="21">
        <v>5785</v>
      </c>
      <c r="E93" s="21">
        <v>45506</v>
      </c>
      <c r="F93" s="22">
        <v>0</v>
      </c>
      <c r="G93" s="21">
        <v>51291</v>
      </c>
      <c r="I93" s="3">
        <v>168664</v>
      </c>
      <c r="J93" s="16"/>
      <c r="L93" s="5">
        <v>378796.47</v>
      </c>
    </row>
    <row r="94" spans="1:12" ht="18" customHeight="1" x14ac:dyDescent="0.3">
      <c r="A94" s="14">
        <v>94</v>
      </c>
      <c r="B94" s="14">
        <v>1</v>
      </c>
      <c r="C94" s="14" t="s">
        <v>98</v>
      </c>
      <c r="D94" s="21">
        <v>159490</v>
      </c>
      <c r="E94" s="21">
        <v>340698</v>
      </c>
      <c r="F94" s="21">
        <v>4441</v>
      </c>
      <c r="G94" s="21">
        <v>504629</v>
      </c>
      <c r="I94" s="3">
        <v>1384386</v>
      </c>
      <c r="J94" s="16"/>
      <c r="L94" s="5">
        <v>3109134.09</v>
      </c>
    </row>
    <row r="95" spans="1:12" ht="18" customHeight="1" x14ac:dyDescent="0.3">
      <c r="A95" s="14">
        <v>4193</v>
      </c>
      <c r="B95" s="14">
        <v>7</v>
      </c>
      <c r="C95" s="14" t="s">
        <v>99</v>
      </c>
      <c r="D95" s="21">
        <v>56144</v>
      </c>
      <c r="E95" s="21">
        <v>113390</v>
      </c>
      <c r="F95" s="21">
        <v>4634</v>
      </c>
      <c r="G95" s="21">
        <v>174168</v>
      </c>
      <c r="I95" s="3">
        <v>420043</v>
      </c>
      <c r="J95" s="16"/>
      <c r="L95" s="5">
        <v>943356</v>
      </c>
    </row>
    <row r="96" spans="1:12" ht="18" customHeight="1" x14ac:dyDescent="0.3">
      <c r="A96" s="14">
        <v>4188</v>
      </c>
      <c r="B96" s="14">
        <v>7</v>
      </c>
      <c r="C96" s="14" t="s">
        <v>100</v>
      </c>
      <c r="D96" s="21">
        <v>4443</v>
      </c>
      <c r="E96" s="21">
        <v>10272</v>
      </c>
      <c r="F96" s="21">
        <v>7649</v>
      </c>
      <c r="G96" s="21">
        <v>22364</v>
      </c>
      <c r="I96" s="3">
        <v>40331</v>
      </c>
      <c r="J96" s="16"/>
      <c r="L96" s="5">
        <v>90577.57</v>
      </c>
    </row>
    <row r="97" spans="1:12" ht="18" customHeight="1" x14ac:dyDescent="0.3">
      <c r="A97" s="14">
        <v>13</v>
      </c>
      <c r="B97" s="14">
        <v>1</v>
      </c>
      <c r="C97" s="14" t="s">
        <v>101</v>
      </c>
      <c r="D97" s="21">
        <v>132126</v>
      </c>
      <c r="E97" s="21">
        <v>728054</v>
      </c>
      <c r="F97" s="21">
        <v>94437</v>
      </c>
      <c r="G97" s="21">
        <v>954617</v>
      </c>
      <c r="I97" s="3">
        <v>2653770</v>
      </c>
      <c r="J97" s="16"/>
      <c r="L97" s="5">
        <v>5959991.1399999997</v>
      </c>
    </row>
    <row r="98" spans="1:12" ht="18" customHeight="1" x14ac:dyDescent="0.3">
      <c r="A98" s="14">
        <v>81</v>
      </c>
      <c r="B98" s="14">
        <v>1</v>
      </c>
      <c r="C98" s="14" t="s">
        <v>102</v>
      </c>
      <c r="D98" s="21">
        <v>2062</v>
      </c>
      <c r="E98" s="21">
        <v>20906</v>
      </c>
      <c r="F98" s="22">
        <v>0</v>
      </c>
      <c r="G98" s="21">
        <v>22969</v>
      </c>
      <c r="I98" s="3">
        <v>98999</v>
      </c>
      <c r="J98" s="16"/>
      <c r="L98" s="5">
        <v>222336.96</v>
      </c>
    </row>
    <row r="99" spans="1:12" ht="18" customHeight="1" x14ac:dyDescent="0.3">
      <c r="A99" s="14">
        <v>4015</v>
      </c>
      <c r="B99" s="14">
        <v>7</v>
      </c>
      <c r="C99" s="14" t="s">
        <v>103</v>
      </c>
      <c r="D99" s="21">
        <v>35287</v>
      </c>
      <c r="E99" s="21">
        <v>243618</v>
      </c>
      <c r="F99" s="21">
        <v>5228</v>
      </c>
      <c r="G99" s="21">
        <v>284133</v>
      </c>
      <c r="I99" s="3">
        <v>820992</v>
      </c>
      <c r="J99" s="16"/>
      <c r="L99" s="5">
        <v>1843832.21</v>
      </c>
    </row>
    <row r="100" spans="1:12" ht="18" customHeight="1" x14ac:dyDescent="0.3">
      <c r="A100" s="14">
        <v>4181</v>
      </c>
      <c r="B100" s="14">
        <v>7</v>
      </c>
      <c r="C100" s="14" t="s">
        <v>104</v>
      </c>
      <c r="D100" s="21">
        <v>161111</v>
      </c>
      <c r="E100" s="21">
        <v>345067</v>
      </c>
      <c r="F100" s="21">
        <v>63180</v>
      </c>
      <c r="G100" s="21">
        <v>569358</v>
      </c>
      <c r="I100" s="3">
        <v>1746995</v>
      </c>
      <c r="J100" s="16"/>
      <c r="L100" s="5">
        <v>3923503.45</v>
      </c>
    </row>
    <row r="101" spans="1:12" ht="18" customHeight="1" x14ac:dyDescent="0.3">
      <c r="A101" s="14">
        <v>166</v>
      </c>
      <c r="B101" s="14">
        <v>1</v>
      </c>
      <c r="C101" s="14" t="s">
        <v>105</v>
      </c>
      <c r="D101" s="21">
        <v>8872</v>
      </c>
      <c r="E101" s="21">
        <v>80209</v>
      </c>
      <c r="F101" s="22">
        <v>0</v>
      </c>
      <c r="G101" s="21">
        <v>89081</v>
      </c>
      <c r="I101" s="3">
        <v>323931</v>
      </c>
      <c r="J101" s="16"/>
      <c r="L101" s="5">
        <v>727503.99</v>
      </c>
    </row>
    <row r="102" spans="1:12" ht="18" customHeight="1" x14ac:dyDescent="0.3">
      <c r="A102" s="14">
        <v>4201</v>
      </c>
      <c r="B102" s="14">
        <v>7</v>
      </c>
      <c r="C102" s="14" t="s">
        <v>106</v>
      </c>
      <c r="D102" s="21">
        <v>3292</v>
      </c>
      <c r="E102" s="21">
        <v>21110</v>
      </c>
      <c r="F102" s="21">
        <v>2108</v>
      </c>
      <c r="G102" s="21">
        <v>26510</v>
      </c>
      <c r="I102" s="3">
        <v>90691</v>
      </c>
      <c r="J102" s="16"/>
      <c r="L102" s="5">
        <v>203679.17</v>
      </c>
    </row>
    <row r="103" spans="1:12" ht="18" customHeight="1" x14ac:dyDescent="0.3">
      <c r="A103" s="14">
        <v>95</v>
      </c>
      <c r="B103" s="14">
        <v>1</v>
      </c>
      <c r="C103" s="14" t="s">
        <v>107</v>
      </c>
      <c r="D103" s="21">
        <v>35163</v>
      </c>
      <c r="E103" s="21">
        <v>31662</v>
      </c>
      <c r="F103" s="22">
        <v>0</v>
      </c>
      <c r="G103" s="21">
        <v>66825</v>
      </c>
      <c r="I103" s="3">
        <v>106332</v>
      </c>
      <c r="J103" s="16"/>
      <c r="L103" s="5">
        <v>238806.44</v>
      </c>
    </row>
    <row r="104" spans="1:12" ht="18" customHeight="1" x14ac:dyDescent="0.3">
      <c r="A104" s="14">
        <v>593</v>
      </c>
      <c r="B104" s="14">
        <v>1</v>
      </c>
      <c r="C104" s="14" t="s">
        <v>108</v>
      </c>
      <c r="D104" s="21">
        <v>25725</v>
      </c>
      <c r="E104" s="21">
        <v>302697</v>
      </c>
      <c r="F104" s="22">
        <v>0</v>
      </c>
      <c r="G104" s="21">
        <v>328422</v>
      </c>
      <c r="I104" s="3">
        <v>1424398</v>
      </c>
      <c r="J104" s="16"/>
      <c r="L104" s="5">
        <v>3198994.49</v>
      </c>
    </row>
    <row r="105" spans="1:12" ht="36" customHeight="1" x14ac:dyDescent="0.3">
      <c r="A105" s="14">
        <v>182</v>
      </c>
      <c r="B105" s="14">
        <v>1</v>
      </c>
      <c r="C105" s="14" t="s">
        <v>109</v>
      </c>
      <c r="D105" s="21">
        <v>21986</v>
      </c>
      <c r="E105" s="21">
        <v>272393</v>
      </c>
      <c r="F105" s="22">
        <v>0</v>
      </c>
      <c r="G105" s="21">
        <v>294380</v>
      </c>
      <c r="I105" s="3">
        <v>1173034</v>
      </c>
      <c r="J105" s="16"/>
      <c r="L105" s="5">
        <v>2634468.31</v>
      </c>
    </row>
    <row r="106" spans="1:12" ht="18" customHeight="1" x14ac:dyDescent="0.3">
      <c r="A106" s="14">
        <v>4059</v>
      </c>
      <c r="B106" s="14">
        <v>7</v>
      </c>
      <c r="C106" s="14" t="s">
        <v>110</v>
      </c>
      <c r="D106" s="21">
        <v>3419</v>
      </c>
      <c r="E106" s="21">
        <v>24184</v>
      </c>
      <c r="F106" s="21">
        <v>1333</v>
      </c>
      <c r="G106" s="21">
        <v>28936</v>
      </c>
      <c r="I106" s="3">
        <v>157516</v>
      </c>
      <c r="J106" s="16"/>
      <c r="L106" s="5">
        <v>353758.55</v>
      </c>
    </row>
    <row r="107" spans="1:12" ht="18" customHeight="1" x14ac:dyDescent="0.3">
      <c r="A107" s="14">
        <v>4025</v>
      </c>
      <c r="B107" s="14">
        <v>7</v>
      </c>
      <c r="C107" s="14" t="s">
        <v>111</v>
      </c>
      <c r="D107" s="21">
        <v>3889</v>
      </c>
      <c r="E107" s="21">
        <v>20640</v>
      </c>
      <c r="F107" s="21">
        <v>4116</v>
      </c>
      <c r="G107" s="21">
        <v>28645</v>
      </c>
      <c r="I107" s="3">
        <v>77749</v>
      </c>
      <c r="J107" s="16"/>
      <c r="L107" s="5">
        <v>174613.64</v>
      </c>
    </row>
    <row r="108" spans="1:12" ht="18" customHeight="1" x14ac:dyDescent="0.3">
      <c r="A108" s="14">
        <v>466</v>
      </c>
      <c r="B108" s="14">
        <v>1</v>
      </c>
      <c r="C108" s="14" t="s">
        <v>112</v>
      </c>
      <c r="D108" s="21">
        <v>24523</v>
      </c>
      <c r="E108" s="21">
        <v>132851</v>
      </c>
      <c r="F108" s="21">
        <v>7754</v>
      </c>
      <c r="G108" s="21">
        <v>165127</v>
      </c>
      <c r="I108" s="3">
        <v>239609</v>
      </c>
      <c r="J108" s="16"/>
      <c r="L108" s="5">
        <v>538127.13</v>
      </c>
    </row>
    <row r="109" spans="1:12" ht="18" customHeight="1" x14ac:dyDescent="0.3">
      <c r="A109" s="14">
        <v>4185</v>
      </c>
      <c r="B109" s="14">
        <v>7</v>
      </c>
      <c r="C109" s="14" t="s">
        <v>113</v>
      </c>
      <c r="D109" s="21">
        <v>11929</v>
      </c>
      <c r="E109" s="21">
        <v>47725</v>
      </c>
      <c r="F109" s="21">
        <v>14223</v>
      </c>
      <c r="G109" s="21">
        <v>73876</v>
      </c>
      <c r="I109" s="3">
        <v>211651</v>
      </c>
      <c r="J109" s="16"/>
      <c r="L109" s="5">
        <v>475337.1</v>
      </c>
    </row>
    <row r="110" spans="1:12" ht="18" customHeight="1" x14ac:dyDescent="0.3">
      <c r="A110" s="14">
        <v>378</v>
      </c>
      <c r="B110" s="14">
        <v>1</v>
      </c>
      <c r="C110" s="14" t="s">
        <v>114</v>
      </c>
      <c r="D110" s="21">
        <v>7435</v>
      </c>
      <c r="E110" s="21">
        <v>43407</v>
      </c>
      <c r="F110" s="21">
        <v>6373</v>
      </c>
      <c r="G110" s="21">
        <v>57215</v>
      </c>
      <c r="I110" s="3">
        <v>164998</v>
      </c>
      <c r="J110" s="16"/>
      <c r="L110" s="5">
        <v>370561.69</v>
      </c>
    </row>
    <row r="111" spans="1:12" ht="18" customHeight="1" x14ac:dyDescent="0.3">
      <c r="A111" s="14">
        <v>317</v>
      </c>
      <c r="B111" s="14">
        <v>1</v>
      </c>
      <c r="C111" s="14" t="s">
        <v>115</v>
      </c>
      <c r="D111" s="21">
        <v>29107</v>
      </c>
      <c r="E111" s="21">
        <v>224965</v>
      </c>
      <c r="F111" s="22">
        <v>0</v>
      </c>
      <c r="G111" s="21">
        <v>254072</v>
      </c>
      <c r="I111" s="3">
        <v>825611</v>
      </c>
      <c r="J111" s="16"/>
      <c r="L111" s="5">
        <v>1854205.09</v>
      </c>
    </row>
    <row r="112" spans="1:12" ht="18" customHeight="1" x14ac:dyDescent="0.3">
      <c r="A112" s="14">
        <v>879</v>
      </c>
      <c r="B112" s="14">
        <v>1</v>
      </c>
      <c r="C112" s="14" t="s">
        <v>116</v>
      </c>
      <c r="D112" s="21">
        <v>23098</v>
      </c>
      <c r="E112" s="21">
        <v>40070</v>
      </c>
      <c r="F112" s="21">
        <v>29041</v>
      </c>
      <c r="G112" s="21">
        <v>92210</v>
      </c>
      <c r="I112" s="3">
        <v>151899</v>
      </c>
      <c r="J112" s="16"/>
      <c r="L112" s="5">
        <v>341143.79</v>
      </c>
    </row>
    <row r="113" spans="1:12" ht="18" customHeight="1" x14ac:dyDescent="0.3">
      <c r="A113" s="14">
        <v>22</v>
      </c>
      <c r="B113" s="14">
        <v>1</v>
      </c>
      <c r="C113" s="14" t="s">
        <v>117</v>
      </c>
      <c r="D113" s="21">
        <v>122910</v>
      </c>
      <c r="E113" s="21">
        <v>455644</v>
      </c>
      <c r="F113" s="22">
        <v>0</v>
      </c>
      <c r="G113" s="21">
        <v>578554</v>
      </c>
      <c r="I113" s="3">
        <v>1671600</v>
      </c>
      <c r="J113" s="16"/>
      <c r="L113" s="5">
        <v>3754175.41</v>
      </c>
    </row>
    <row r="114" spans="1:12" ht="18" customHeight="1" x14ac:dyDescent="0.3">
      <c r="A114" s="14">
        <v>2164</v>
      </c>
      <c r="B114" s="14">
        <v>1</v>
      </c>
      <c r="C114" s="14" t="s">
        <v>118</v>
      </c>
      <c r="D114" s="21">
        <v>17801</v>
      </c>
      <c r="E114" s="21">
        <v>107889</v>
      </c>
      <c r="F114" s="21">
        <v>13758</v>
      </c>
      <c r="G114" s="21">
        <v>139448</v>
      </c>
      <c r="I114" s="3">
        <v>505993</v>
      </c>
      <c r="J114" s="16"/>
      <c r="L114" s="5">
        <v>1136389.27</v>
      </c>
    </row>
    <row r="115" spans="1:12" ht="18" customHeight="1" x14ac:dyDescent="0.3">
      <c r="A115" s="14">
        <v>4221</v>
      </c>
      <c r="B115" s="14">
        <v>7</v>
      </c>
      <c r="C115" s="14" t="s">
        <v>119</v>
      </c>
      <c r="D115" s="21">
        <v>18941</v>
      </c>
      <c r="E115" s="21">
        <v>31101</v>
      </c>
      <c r="F115" s="21">
        <v>4484</v>
      </c>
      <c r="G115" s="21">
        <v>54526</v>
      </c>
      <c r="I115" s="3">
        <v>138423</v>
      </c>
      <c r="J115" s="16"/>
      <c r="L115" s="5">
        <v>310878.69</v>
      </c>
    </row>
    <row r="116" spans="1:12" ht="18" customHeight="1" x14ac:dyDescent="0.3">
      <c r="A116" s="14">
        <v>4081</v>
      </c>
      <c r="B116" s="14">
        <v>7</v>
      </c>
      <c r="C116" s="14" t="s">
        <v>120</v>
      </c>
      <c r="D116" s="21">
        <v>1303</v>
      </c>
      <c r="E116" s="21">
        <v>11675</v>
      </c>
      <c r="F116" s="22">
        <v>0</v>
      </c>
      <c r="G116" s="21">
        <v>12978</v>
      </c>
      <c r="I116" s="3">
        <v>52505</v>
      </c>
      <c r="J116" s="16"/>
      <c r="L116" s="5">
        <v>117919.52</v>
      </c>
    </row>
    <row r="117" spans="1:12" ht="18" customHeight="1" x14ac:dyDescent="0.3">
      <c r="A117" s="14">
        <v>4198</v>
      </c>
      <c r="B117" s="14">
        <v>7</v>
      </c>
      <c r="C117" s="14" t="s">
        <v>121</v>
      </c>
      <c r="D117" s="21">
        <v>2423</v>
      </c>
      <c r="E117" s="21">
        <v>22010</v>
      </c>
      <c r="F117" s="22">
        <v>0</v>
      </c>
      <c r="G117" s="21">
        <v>24433</v>
      </c>
      <c r="I117" s="3">
        <v>95464</v>
      </c>
      <c r="J117" s="16"/>
      <c r="L117" s="5">
        <v>214399.17</v>
      </c>
    </row>
    <row r="118" spans="1:12" ht="18" customHeight="1" x14ac:dyDescent="0.3">
      <c r="A118" s="14">
        <v>533</v>
      </c>
      <c r="B118" s="14">
        <v>1</v>
      </c>
      <c r="C118" s="14" t="s">
        <v>122</v>
      </c>
      <c r="D118" s="21">
        <v>7978</v>
      </c>
      <c r="E118" s="21">
        <v>44429</v>
      </c>
      <c r="F118" s="21">
        <v>7650</v>
      </c>
      <c r="G118" s="21">
        <v>60057</v>
      </c>
      <c r="I118" s="3">
        <v>81946</v>
      </c>
      <c r="J118" s="16"/>
      <c r="L118" s="5">
        <v>184038.1</v>
      </c>
    </row>
    <row r="119" spans="1:12" ht="18" customHeight="1" x14ac:dyDescent="0.3">
      <c r="A119" s="14">
        <v>709</v>
      </c>
      <c r="B119" s="14">
        <v>1</v>
      </c>
      <c r="C119" s="14" t="s">
        <v>123</v>
      </c>
      <c r="D119" s="21">
        <v>576753</v>
      </c>
      <c r="E119" s="21">
        <v>2050456</v>
      </c>
      <c r="F119" s="22">
        <v>0</v>
      </c>
      <c r="G119" s="21">
        <v>2627209</v>
      </c>
      <c r="I119" s="3">
        <v>9012853</v>
      </c>
      <c r="J119" s="16"/>
      <c r="L119" s="5">
        <v>20241588.199999999</v>
      </c>
    </row>
    <row r="120" spans="1:12" ht="18" customHeight="1" x14ac:dyDescent="0.3">
      <c r="A120" s="14">
        <v>4020</v>
      </c>
      <c r="B120" s="14">
        <v>7</v>
      </c>
      <c r="C120" s="14" t="s">
        <v>124</v>
      </c>
      <c r="D120" s="21">
        <v>69471</v>
      </c>
      <c r="E120" s="21">
        <v>195710</v>
      </c>
      <c r="F120" s="22">
        <v>0</v>
      </c>
      <c r="G120" s="21">
        <v>265180</v>
      </c>
      <c r="I120" s="3">
        <v>634952</v>
      </c>
      <c r="J120" s="16"/>
      <c r="L120" s="5">
        <v>1426011.15</v>
      </c>
    </row>
    <row r="121" spans="1:12" ht="18" customHeight="1" x14ac:dyDescent="0.3">
      <c r="A121" s="14">
        <v>4026</v>
      </c>
      <c r="B121" s="14">
        <v>7</v>
      </c>
      <c r="C121" s="14" t="s">
        <v>125</v>
      </c>
      <c r="D121" s="21">
        <v>27913</v>
      </c>
      <c r="E121" s="21">
        <v>14901</v>
      </c>
      <c r="F121" s="22">
        <v>0</v>
      </c>
      <c r="G121" s="21">
        <v>42814</v>
      </c>
      <c r="I121" s="3">
        <v>52505</v>
      </c>
      <c r="J121" s="16"/>
      <c r="L121" s="5">
        <v>117919.52</v>
      </c>
    </row>
    <row r="122" spans="1:12" ht="18" customHeight="1" x14ac:dyDescent="0.3">
      <c r="A122" s="14">
        <v>4122</v>
      </c>
      <c r="B122" s="14">
        <v>7</v>
      </c>
      <c r="C122" s="14" t="s">
        <v>126</v>
      </c>
      <c r="D122" s="21">
        <v>23988</v>
      </c>
      <c r="E122" s="21">
        <v>91907</v>
      </c>
      <c r="F122" s="21">
        <v>38770</v>
      </c>
      <c r="G122" s="21">
        <v>154665</v>
      </c>
      <c r="I122" s="3">
        <v>345552</v>
      </c>
      <c r="J122" s="16"/>
      <c r="L122" s="5">
        <v>776060.49</v>
      </c>
    </row>
    <row r="123" spans="1:12" ht="18" customHeight="1" x14ac:dyDescent="0.3">
      <c r="A123" s="14">
        <v>2580</v>
      </c>
      <c r="B123" s="14">
        <v>1</v>
      </c>
      <c r="C123" s="14" t="s">
        <v>127</v>
      </c>
      <c r="D123" s="21">
        <v>17585</v>
      </c>
      <c r="E123" s="21">
        <v>161778</v>
      </c>
      <c r="F123" s="22">
        <v>0</v>
      </c>
      <c r="G123" s="21">
        <v>179364</v>
      </c>
      <c r="I123" s="3">
        <v>603801</v>
      </c>
      <c r="J123" s="16"/>
      <c r="L123" s="5">
        <v>1356051.59</v>
      </c>
    </row>
    <row r="124" spans="1:12" ht="18" customHeight="1" x14ac:dyDescent="0.3">
      <c r="A124" s="14">
        <v>595</v>
      </c>
      <c r="B124" s="14">
        <v>1</v>
      </c>
      <c r="C124" s="14" t="s">
        <v>128</v>
      </c>
      <c r="D124" s="21">
        <v>30229</v>
      </c>
      <c r="E124" s="21">
        <v>185902</v>
      </c>
      <c r="F124" s="21">
        <v>22346</v>
      </c>
      <c r="G124" s="21">
        <v>238478</v>
      </c>
      <c r="I124" s="3">
        <v>861655</v>
      </c>
      <c r="J124" s="16"/>
      <c r="L124" s="5">
        <v>1935155.46</v>
      </c>
    </row>
    <row r="125" spans="1:12" ht="18" customHeight="1" x14ac:dyDescent="0.3">
      <c r="A125" s="14">
        <v>4166</v>
      </c>
      <c r="B125" s="14">
        <v>7</v>
      </c>
      <c r="C125" s="14" t="s">
        <v>129</v>
      </c>
      <c r="D125" s="21">
        <v>45142</v>
      </c>
      <c r="E125" s="21">
        <v>45893</v>
      </c>
      <c r="F125" s="22">
        <v>0</v>
      </c>
      <c r="G125" s="21">
        <v>91035</v>
      </c>
      <c r="I125" s="3">
        <v>205248</v>
      </c>
      <c r="J125" s="16"/>
      <c r="L125" s="5">
        <v>460958</v>
      </c>
    </row>
    <row r="126" spans="1:12" ht="18" customHeight="1" x14ac:dyDescent="0.3">
      <c r="A126" s="14">
        <v>112</v>
      </c>
      <c r="B126" s="14">
        <v>1</v>
      </c>
      <c r="C126" s="14" t="s">
        <v>130</v>
      </c>
      <c r="D126" s="21">
        <v>107621</v>
      </c>
      <c r="E126" s="21">
        <v>236558</v>
      </c>
      <c r="F126" s="21">
        <v>240428</v>
      </c>
      <c r="G126" s="21">
        <v>584607</v>
      </c>
      <c r="I126" s="3">
        <v>807464</v>
      </c>
      <c r="J126" s="16"/>
      <c r="L126" s="5">
        <v>1813448.55</v>
      </c>
    </row>
    <row r="127" spans="1:12" ht="18" customHeight="1" x14ac:dyDescent="0.3">
      <c r="A127" s="14">
        <v>272</v>
      </c>
      <c r="B127" s="14">
        <v>1</v>
      </c>
      <c r="C127" s="14" t="s">
        <v>132</v>
      </c>
      <c r="D127" s="21">
        <v>146649</v>
      </c>
      <c r="E127" s="21">
        <v>681842</v>
      </c>
      <c r="F127" s="21">
        <v>165877</v>
      </c>
      <c r="G127" s="21">
        <v>994367</v>
      </c>
      <c r="I127" s="3">
        <v>3069204</v>
      </c>
      <c r="J127" s="16"/>
      <c r="L127" s="5">
        <v>6892995.6699999999</v>
      </c>
    </row>
    <row r="128" spans="1:12" ht="18" customHeight="1" x14ac:dyDescent="0.3">
      <c r="A128" s="14">
        <v>463</v>
      </c>
      <c r="B128" s="14">
        <v>1</v>
      </c>
      <c r="C128" s="14" t="s">
        <v>133</v>
      </c>
      <c r="D128" s="21">
        <v>10419</v>
      </c>
      <c r="E128" s="21">
        <v>65226</v>
      </c>
      <c r="F128" s="21">
        <v>5551</v>
      </c>
      <c r="G128" s="21">
        <v>81196</v>
      </c>
      <c r="I128" s="3">
        <v>249330</v>
      </c>
      <c r="J128" s="16"/>
      <c r="L128" s="5">
        <v>559959.89</v>
      </c>
    </row>
    <row r="129" spans="1:12" ht="18" customHeight="1" x14ac:dyDescent="0.3">
      <c r="A129" s="14">
        <v>581</v>
      </c>
      <c r="B129" s="14">
        <v>1</v>
      </c>
      <c r="C129" s="14" t="s">
        <v>134</v>
      </c>
      <c r="D129" s="21">
        <v>7833</v>
      </c>
      <c r="E129" s="21">
        <v>37006</v>
      </c>
      <c r="F129" s="21">
        <v>10014</v>
      </c>
      <c r="G129" s="21">
        <v>54854</v>
      </c>
      <c r="I129" s="3">
        <v>135696</v>
      </c>
      <c r="J129" s="16"/>
      <c r="L129" s="5">
        <v>304754.33</v>
      </c>
    </row>
    <row r="130" spans="1:12" ht="18" customHeight="1" x14ac:dyDescent="0.3">
      <c r="A130" s="14">
        <v>273</v>
      </c>
      <c r="B130" s="14">
        <v>1</v>
      </c>
      <c r="C130" s="14" t="s">
        <v>135</v>
      </c>
      <c r="D130" s="21">
        <v>94013</v>
      </c>
      <c r="E130" s="21">
        <v>135905</v>
      </c>
      <c r="F130" s="21">
        <v>210180</v>
      </c>
      <c r="G130" s="21">
        <v>440098</v>
      </c>
      <c r="I130" s="3">
        <v>484247</v>
      </c>
      <c r="J130" s="16"/>
      <c r="L130" s="5">
        <v>1087549.73</v>
      </c>
    </row>
    <row r="131" spans="1:12" ht="18" customHeight="1" x14ac:dyDescent="0.3">
      <c r="A131" s="14">
        <v>4151</v>
      </c>
      <c r="B131" s="14">
        <v>7</v>
      </c>
      <c r="C131" s="14" t="s">
        <v>136</v>
      </c>
      <c r="D131" s="21">
        <v>1303</v>
      </c>
      <c r="E131" s="22">
        <v>0</v>
      </c>
      <c r="F131" s="21">
        <v>10210</v>
      </c>
      <c r="G131" s="21">
        <v>11513</v>
      </c>
      <c r="I131" s="2" t="s">
        <v>23</v>
      </c>
      <c r="J131" s="3">
        <v>10000</v>
      </c>
      <c r="L131" s="5"/>
    </row>
    <row r="132" spans="1:12" ht="18" customHeight="1" x14ac:dyDescent="0.3">
      <c r="A132" s="14">
        <v>4057</v>
      </c>
      <c r="B132" s="14">
        <v>7</v>
      </c>
      <c r="C132" s="14" t="s">
        <v>137</v>
      </c>
      <c r="D132" s="21">
        <v>6508</v>
      </c>
      <c r="E132" s="21">
        <v>24997</v>
      </c>
      <c r="F132" s="21">
        <v>4242</v>
      </c>
      <c r="G132" s="21">
        <v>35748</v>
      </c>
      <c r="I132" s="3">
        <v>114557</v>
      </c>
      <c r="J132" s="16"/>
      <c r="L132" s="5">
        <v>257278.9</v>
      </c>
    </row>
    <row r="133" spans="1:12" ht="18" customHeight="1" x14ac:dyDescent="0.3">
      <c r="A133" s="14">
        <v>728</v>
      </c>
      <c r="B133" s="14">
        <v>1</v>
      </c>
      <c r="C133" s="14" t="s">
        <v>138</v>
      </c>
      <c r="D133" s="21">
        <v>245804</v>
      </c>
      <c r="E133" s="21">
        <v>321125</v>
      </c>
      <c r="F133" s="21">
        <v>251916</v>
      </c>
      <c r="G133" s="21">
        <v>818846</v>
      </c>
      <c r="I133" s="3">
        <v>1121255</v>
      </c>
      <c r="J133" s="16"/>
      <c r="L133" s="5">
        <v>2518179.85</v>
      </c>
    </row>
    <row r="134" spans="1:12" ht="18" customHeight="1" x14ac:dyDescent="0.3">
      <c r="A134" s="14">
        <v>514</v>
      </c>
      <c r="B134" s="14">
        <v>1</v>
      </c>
      <c r="C134" s="14" t="s">
        <v>139</v>
      </c>
      <c r="D134" s="21">
        <v>2270</v>
      </c>
      <c r="E134" s="21">
        <v>28767</v>
      </c>
      <c r="F134" s="22">
        <v>0</v>
      </c>
      <c r="G134" s="21">
        <v>31037</v>
      </c>
      <c r="I134" s="3">
        <v>117140</v>
      </c>
      <c r="J134" s="16"/>
      <c r="L134" s="5">
        <v>263080.58</v>
      </c>
    </row>
    <row r="135" spans="1:12" ht="36" customHeight="1" x14ac:dyDescent="0.3">
      <c r="A135" s="14">
        <v>696</v>
      </c>
      <c r="B135" s="14">
        <v>1</v>
      </c>
      <c r="C135" s="14" t="s">
        <v>140</v>
      </c>
      <c r="D135" s="21">
        <v>6986</v>
      </c>
      <c r="E135" s="21">
        <v>87517</v>
      </c>
      <c r="F135" s="22">
        <v>0</v>
      </c>
      <c r="G135" s="21">
        <v>94503</v>
      </c>
      <c r="I135" s="3">
        <v>316037</v>
      </c>
      <c r="J135" s="16"/>
      <c r="L135" s="5">
        <v>709774.53</v>
      </c>
    </row>
    <row r="136" spans="1:12" ht="18" customHeight="1" x14ac:dyDescent="0.3">
      <c r="A136" s="14">
        <v>99</v>
      </c>
      <c r="B136" s="14">
        <v>1</v>
      </c>
      <c r="C136" s="14" t="s">
        <v>141</v>
      </c>
      <c r="D136" s="21">
        <v>9819</v>
      </c>
      <c r="E136" s="21">
        <v>18277</v>
      </c>
      <c r="F136" s="21">
        <v>14603</v>
      </c>
      <c r="G136" s="21">
        <v>42700</v>
      </c>
      <c r="I136" s="3">
        <v>67955</v>
      </c>
      <c r="J136" s="16"/>
      <c r="L136" s="5">
        <v>152616.94</v>
      </c>
    </row>
    <row r="137" spans="1:12" ht="18" customHeight="1" x14ac:dyDescent="0.3">
      <c r="A137" s="14">
        <v>2154</v>
      </c>
      <c r="B137" s="14">
        <v>1</v>
      </c>
      <c r="C137" s="14" t="s">
        <v>142</v>
      </c>
      <c r="D137" s="21">
        <v>11058</v>
      </c>
      <c r="E137" s="21">
        <v>163227</v>
      </c>
      <c r="F137" s="22">
        <v>0</v>
      </c>
      <c r="G137" s="21">
        <v>174285</v>
      </c>
      <c r="I137" s="3"/>
      <c r="J137" s="16"/>
      <c r="L137" s="5"/>
    </row>
    <row r="138" spans="1:12" ht="18" customHeight="1" x14ac:dyDescent="0.3">
      <c r="A138" s="14">
        <v>4068</v>
      </c>
      <c r="B138" s="14">
        <v>7</v>
      </c>
      <c r="C138" s="14" t="s">
        <v>143</v>
      </c>
      <c r="D138" s="21">
        <v>74671</v>
      </c>
      <c r="E138" s="21">
        <v>146912</v>
      </c>
      <c r="F138" s="21">
        <v>1048</v>
      </c>
      <c r="G138" s="21">
        <v>222631</v>
      </c>
      <c r="I138" s="3">
        <v>610971</v>
      </c>
      <c r="J138" s="16"/>
      <c r="L138" s="5">
        <v>1372154.21</v>
      </c>
    </row>
    <row r="139" spans="1:12" ht="18" customHeight="1" x14ac:dyDescent="0.3">
      <c r="A139" s="14">
        <v>4036</v>
      </c>
      <c r="B139" s="14">
        <v>7</v>
      </c>
      <c r="C139" s="14" t="s">
        <v>144</v>
      </c>
      <c r="D139" s="21">
        <v>3039</v>
      </c>
      <c r="E139" s="21">
        <v>25633</v>
      </c>
      <c r="F139" s="22">
        <v>0</v>
      </c>
      <c r="G139" s="21">
        <v>28672</v>
      </c>
      <c r="I139" s="3">
        <v>119330</v>
      </c>
      <c r="J139" s="16"/>
      <c r="L139" s="5">
        <v>267998.90000000002</v>
      </c>
    </row>
    <row r="140" spans="1:12" ht="18" customHeight="1" x14ac:dyDescent="0.3">
      <c r="A140" s="14">
        <v>2752</v>
      </c>
      <c r="B140" s="14">
        <v>1</v>
      </c>
      <c r="C140" s="14" t="s">
        <v>145</v>
      </c>
      <c r="D140" s="21">
        <v>30953</v>
      </c>
      <c r="E140" s="21">
        <v>341718</v>
      </c>
      <c r="F140" s="22">
        <v>0</v>
      </c>
      <c r="G140" s="21">
        <v>372671</v>
      </c>
      <c r="I140" s="3">
        <v>1558768</v>
      </c>
      <c r="J140" s="16"/>
      <c r="L140" s="5">
        <v>3500771.67</v>
      </c>
    </row>
    <row r="141" spans="1:12" ht="18" customHeight="1" x14ac:dyDescent="0.3">
      <c r="A141" s="14">
        <v>656</v>
      </c>
      <c r="B141" s="14">
        <v>1</v>
      </c>
      <c r="C141" s="14" t="s">
        <v>146</v>
      </c>
      <c r="D141" s="21">
        <v>101561</v>
      </c>
      <c r="E141" s="21">
        <v>770260</v>
      </c>
      <c r="F141" s="21">
        <v>19965</v>
      </c>
      <c r="G141" s="21">
        <v>891786</v>
      </c>
      <c r="I141" s="3">
        <v>3263206</v>
      </c>
      <c r="J141" s="16"/>
      <c r="L141" s="5">
        <v>7328697.6900000004</v>
      </c>
    </row>
    <row r="142" spans="1:12" ht="18" customHeight="1" x14ac:dyDescent="0.3">
      <c r="A142" s="14">
        <v>192</v>
      </c>
      <c r="B142" s="14">
        <v>1</v>
      </c>
      <c r="C142" s="14" t="s">
        <v>147</v>
      </c>
      <c r="D142" s="21">
        <v>85704</v>
      </c>
      <c r="E142" s="21">
        <v>163301</v>
      </c>
      <c r="F142" s="21">
        <v>180351</v>
      </c>
      <c r="G142" s="21">
        <v>429356</v>
      </c>
      <c r="I142" s="3">
        <v>1374982</v>
      </c>
      <c r="J142" s="16"/>
      <c r="L142" s="5">
        <v>3088014.14</v>
      </c>
    </row>
    <row r="143" spans="1:12" ht="18" customHeight="1" x14ac:dyDescent="0.3">
      <c r="A143" s="14">
        <v>935</v>
      </c>
      <c r="B143" s="14">
        <v>52</v>
      </c>
      <c r="C143" s="14" t="s">
        <v>148</v>
      </c>
      <c r="D143" s="21">
        <v>1972</v>
      </c>
      <c r="E143" s="22">
        <v>0</v>
      </c>
      <c r="F143" s="21">
        <v>12262</v>
      </c>
      <c r="G143" s="21">
        <v>14234</v>
      </c>
      <c r="I143" s="16"/>
      <c r="J143" s="3">
        <v>10000</v>
      </c>
      <c r="L143" s="5"/>
    </row>
    <row r="144" spans="1:12" ht="18" customHeight="1" x14ac:dyDescent="0.3">
      <c r="A144" s="14">
        <v>544</v>
      </c>
      <c r="B144" s="14">
        <v>1</v>
      </c>
      <c r="C144" s="14" t="s">
        <v>149</v>
      </c>
      <c r="D144" s="21">
        <v>34318</v>
      </c>
      <c r="E144" s="21">
        <v>309483</v>
      </c>
      <c r="F144" s="22">
        <v>0</v>
      </c>
      <c r="G144" s="21">
        <v>343801</v>
      </c>
      <c r="I144" s="3">
        <v>1330983</v>
      </c>
      <c r="J144" s="16"/>
      <c r="L144" s="5">
        <v>2989197.72</v>
      </c>
    </row>
    <row r="145" spans="1:12" ht="18" customHeight="1" x14ac:dyDescent="0.3">
      <c r="A145" s="14">
        <v>599</v>
      </c>
      <c r="B145" s="14">
        <v>1</v>
      </c>
      <c r="C145" s="14" t="s">
        <v>150</v>
      </c>
      <c r="D145" s="21">
        <v>26217</v>
      </c>
      <c r="E145" s="21">
        <v>83499</v>
      </c>
      <c r="F145" s="22">
        <v>0</v>
      </c>
      <c r="G145" s="21">
        <v>109716</v>
      </c>
      <c r="I145" s="3">
        <v>282495</v>
      </c>
      <c r="J145" s="16"/>
      <c r="L145" s="5">
        <v>634444.1</v>
      </c>
    </row>
    <row r="146" spans="1:12" ht="18" customHeight="1" x14ac:dyDescent="0.3">
      <c r="A146" s="14">
        <v>2198</v>
      </c>
      <c r="B146" s="14">
        <v>1</v>
      </c>
      <c r="C146" s="14" t="s">
        <v>151</v>
      </c>
      <c r="D146" s="21">
        <v>9772</v>
      </c>
      <c r="E146" s="21">
        <v>237798</v>
      </c>
      <c r="F146" s="22">
        <v>0</v>
      </c>
      <c r="G146" s="21">
        <v>247570</v>
      </c>
      <c r="I146" s="3">
        <v>884636</v>
      </c>
      <c r="J146" s="16"/>
      <c r="L146" s="5">
        <v>1986767.34</v>
      </c>
    </row>
    <row r="147" spans="1:12" ht="18" customHeight="1" x14ac:dyDescent="0.3">
      <c r="A147" s="14">
        <v>600</v>
      </c>
      <c r="B147" s="14">
        <v>1</v>
      </c>
      <c r="C147" s="14" t="s">
        <v>152</v>
      </c>
      <c r="D147" s="21">
        <v>3329</v>
      </c>
      <c r="E147" s="21">
        <v>13234</v>
      </c>
      <c r="F147" s="21">
        <v>5198</v>
      </c>
      <c r="G147" s="21">
        <v>21761</v>
      </c>
      <c r="I147" s="3">
        <v>65999</v>
      </c>
      <c r="J147" s="16"/>
      <c r="L147" s="5">
        <v>148224.66</v>
      </c>
    </row>
    <row r="148" spans="1:12" ht="18" customHeight="1" x14ac:dyDescent="0.3">
      <c r="A148" s="14">
        <v>4244</v>
      </c>
      <c r="B148" s="14">
        <v>7</v>
      </c>
      <c r="C148" s="14" t="s">
        <v>153</v>
      </c>
      <c r="D148" s="21">
        <v>6314</v>
      </c>
      <c r="E148" s="21">
        <v>22663</v>
      </c>
      <c r="F148" s="21">
        <v>10781</v>
      </c>
      <c r="G148" s="21">
        <v>39758</v>
      </c>
      <c r="I148" s="3">
        <v>125263</v>
      </c>
      <c r="J148" s="16"/>
      <c r="L148" s="5">
        <v>281321.92</v>
      </c>
    </row>
    <row r="149" spans="1:12" ht="18" customHeight="1" x14ac:dyDescent="0.3">
      <c r="A149" s="14">
        <v>698</v>
      </c>
      <c r="B149" s="14">
        <v>1</v>
      </c>
      <c r="C149" s="14" t="s">
        <v>154</v>
      </c>
      <c r="D149" s="21">
        <v>2840</v>
      </c>
      <c r="E149" s="21">
        <v>35059</v>
      </c>
      <c r="F149" s="22">
        <v>0</v>
      </c>
      <c r="G149" s="21">
        <v>37899</v>
      </c>
      <c r="I149" s="3">
        <v>110602</v>
      </c>
      <c r="J149" s="16"/>
      <c r="L149" s="5">
        <v>248397.18</v>
      </c>
    </row>
    <row r="150" spans="1:12" ht="18" customHeight="1" x14ac:dyDescent="0.3">
      <c r="A150" s="14">
        <v>51</v>
      </c>
      <c r="B150" s="14">
        <v>1</v>
      </c>
      <c r="C150" s="14" t="s">
        <v>155</v>
      </c>
      <c r="D150" s="21">
        <v>23830</v>
      </c>
      <c r="E150" s="21">
        <v>131397</v>
      </c>
      <c r="F150" s="22">
        <v>0</v>
      </c>
      <c r="G150" s="21">
        <v>155228</v>
      </c>
      <c r="I150" s="3">
        <v>590326</v>
      </c>
      <c r="J150" s="16"/>
      <c r="L150" s="5">
        <v>1325787.26</v>
      </c>
    </row>
    <row r="151" spans="1:12" ht="18" customHeight="1" x14ac:dyDescent="0.3">
      <c r="A151" s="14">
        <v>1094</v>
      </c>
      <c r="B151" s="14">
        <v>34</v>
      </c>
      <c r="C151" s="14" t="s">
        <v>156</v>
      </c>
      <c r="D151" s="21">
        <v>7815</v>
      </c>
      <c r="E151" s="22">
        <v>0</v>
      </c>
      <c r="F151" s="21">
        <v>23957</v>
      </c>
      <c r="G151" s="21">
        <v>31772</v>
      </c>
      <c r="I151" s="16"/>
      <c r="J151" s="3">
        <v>58592</v>
      </c>
      <c r="L151" s="5"/>
    </row>
    <row r="152" spans="1:12" ht="18" customHeight="1" x14ac:dyDescent="0.3">
      <c r="A152" s="14">
        <v>831</v>
      </c>
      <c r="B152" s="14">
        <v>1</v>
      </c>
      <c r="C152" s="14" t="s">
        <v>157</v>
      </c>
      <c r="D152" s="21">
        <v>129960</v>
      </c>
      <c r="E152" s="21">
        <v>220474</v>
      </c>
      <c r="F152" s="21">
        <v>106539</v>
      </c>
      <c r="G152" s="21">
        <v>456974</v>
      </c>
      <c r="I152" s="3">
        <v>821454</v>
      </c>
      <c r="J152" s="16"/>
      <c r="L152" s="5">
        <v>1844869.77</v>
      </c>
    </row>
    <row r="153" spans="1:12" ht="18" customHeight="1" x14ac:dyDescent="0.3">
      <c r="A153" s="14">
        <v>601</v>
      </c>
      <c r="B153" s="14">
        <v>1</v>
      </c>
      <c r="C153" s="14" t="s">
        <v>158</v>
      </c>
      <c r="D153" s="21">
        <v>131429</v>
      </c>
      <c r="E153" s="21">
        <v>139923</v>
      </c>
      <c r="F153" s="22">
        <v>0</v>
      </c>
      <c r="G153" s="21">
        <v>271352</v>
      </c>
      <c r="I153" s="3">
        <v>600884</v>
      </c>
      <c r="J153" s="16"/>
      <c r="L153" s="5">
        <v>1349499.32</v>
      </c>
    </row>
    <row r="154" spans="1:12" ht="18" customHeight="1" x14ac:dyDescent="0.3">
      <c r="A154" s="14">
        <v>323</v>
      </c>
      <c r="B154" s="14">
        <v>2</v>
      </c>
      <c r="C154" s="14" t="s">
        <v>159</v>
      </c>
      <c r="D154" s="21"/>
      <c r="E154" s="21"/>
      <c r="F154" s="22"/>
      <c r="G154" s="21"/>
      <c r="I154" s="2" t="s">
        <v>23</v>
      </c>
      <c r="J154" s="16"/>
      <c r="L154" s="5"/>
    </row>
    <row r="155" spans="1:12" ht="18" customHeight="1" x14ac:dyDescent="0.3">
      <c r="A155" s="14">
        <v>23</v>
      </c>
      <c r="B155" s="14">
        <v>1</v>
      </c>
      <c r="C155" s="14" t="s">
        <v>160</v>
      </c>
      <c r="D155" s="21">
        <v>91927</v>
      </c>
      <c r="E155" s="21">
        <v>246055</v>
      </c>
      <c r="F155" s="22">
        <v>0</v>
      </c>
      <c r="G155" s="21">
        <v>337983</v>
      </c>
      <c r="I155" s="3">
        <v>969368</v>
      </c>
      <c r="J155" s="16"/>
      <c r="L155" s="5">
        <v>2177062.58</v>
      </c>
    </row>
    <row r="156" spans="1:12" ht="18" customHeight="1" x14ac:dyDescent="0.3">
      <c r="A156" s="14">
        <v>6004</v>
      </c>
      <c r="B156" s="14">
        <v>61</v>
      </c>
      <c r="C156" s="14" t="s">
        <v>161</v>
      </c>
      <c r="D156" s="21">
        <v>12734</v>
      </c>
      <c r="E156" s="22">
        <v>0</v>
      </c>
      <c r="F156" s="21">
        <v>47297</v>
      </c>
      <c r="G156" s="21">
        <v>60031</v>
      </c>
      <c r="I156" s="16"/>
      <c r="J156" s="3">
        <v>45534</v>
      </c>
      <c r="L156" s="5"/>
    </row>
    <row r="157" spans="1:12" ht="18" customHeight="1" x14ac:dyDescent="0.3">
      <c r="A157" s="14">
        <v>14</v>
      </c>
      <c r="B157" s="14">
        <v>1</v>
      </c>
      <c r="C157" s="14" t="s">
        <v>162</v>
      </c>
      <c r="D157" s="21">
        <v>255328</v>
      </c>
      <c r="E157" s="21">
        <v>377444</v>
      </c>
      <c r="F157" s="21">
        <v>121862</v>
      </c>
      <c r="G157" s="21">
        <v>754634</v>
      </c>
      <c r="I157" s="3">
        <v>1438853</v>
      </c>
      <c r="J157" s="16"/>
      <c r="L157" s="5">
        <v>3231458.32</v>
      </c>
    </row>
    <row r="158" spans="1:12" ht="18" customHeight="1" x14ac:dyDescent="0.3">
      <c r="A158" s="14">
        <v>4079</v>
      </c>
      <c r="B158" s="14">
        <v>7</v>
      </c>
      <c r="C158" s="14" t="s">
        <v>163</v>
      </c>
      <c r="D158" s="21">
        <v>6556</v>
      </c>
      <c r="E158" s="21">
        <v>47186</v>
      </c>
      <c r="F158" s="22">
        <v>0</v>
      </c>
      <c r="G158" s="21">
        <v>53742</v>
      </c>
      <c r="I158" s="3">
        <v>329352</v>
      </c>
      <c r="J158" s="16"/>
      <c r="L158" s="5">
        <v>739676.9</v>
      </c>
    </row>
    <row r="159" spans="1:12" ht="18" customHeight="1" x14ac:dyDescent="0.3">
      <c r="A159" s="14">
        <v>505</v>
      </c>
      <c r="B159" s="14">
        <v>1</v>
      </c>
      <c r="C159" s="14" t="s">
        <v>164</v>
      </c>
      <c r="D159" s="21">
        <v>6133</v>
      </c>
      <c r="E159" s="21">
        <v>56166</v>
      </c>
      <c r="F159" s="22">
        <v>0</v>
      </c>
      <c r="G159" s="21">
        <v>62298</v>
      </c>
      <c r="I159" s="3">
        <v>207411</v>
      </c>
      <c r="J159" s="16"/>
      <c r="L159" s="5">
        <v>465815.89</v>
      </c>
    </row>
    <row r="160" spans="1:12" ht="18" customHeight="1" x14ac:dyDescent="0.3">
      <c r="A160" s="14">
        <v>2365</v>
      </c>
      <c r="B160" s="14">
        <v>1</v>
      </c>
      <c r="C160" s="14" t="s">
        <v>165</v>
      </c>
      <c r="D160" s="21">
        <v>11488</v>
      </c>
      <c r="E160" s="21">
        <v>120307</v>
      </c>
      <c r="F160" s="22">
        <v>0</v>
      </c>
      <c r="G160" s="21">
        <v>131795</v>
      </c>
      <c r="I160" s="3">
        <v>499843</v>
      </c>
      <c r="J160" s="16"/>
      <c r="L160" s="5">
        <v>1122576.1100000001</v>
      </c>
    </row>
    <row r="161" spans="1:12" ht="18" customHeight="1" x14ac:dyDescent="0.3">
      <c r="A161" s="14">
        <v>4264</v>
      </c>
      <c r="B161" s="14">
        <v>7</v>
      </c>
      <c r="C161" s="14" t="s">
        <v>166</v>
      </c>
      <c r="D161" s="21">
        <v>8629</v>
      </c>
      <c r="E161" s="21">
        <v>38940</v>
      </c>
      <c r="F161" s="21">
        <v>11723</v>
      </c>
      <c r="G161" s="21">
        <v>59292</v>
      </c>
      <c r="I161" s="3">
        <v>262527</v>
      </c>
      <c r="J161" s="16"/>
      <c r="L161" s="5">
        <v>589597.59</v>
      </c>
    </row>
    <row r="162" spans="1:12" ht="18" customHeight="1" x14ac:dyDescent="0.3">
      <c r="A162" s="14">
        <v>4168</v>
      </c>
      <c r="B162" s="14">
        <v>7</v>
      </c>
      <c r="C162" s="14" t="s">
        <v>167</v>
      </c>
      <c r="D162" s="21">
        <v>3359</v>
      </c>
      <c r="E162" s="21">
        <v>18626</v>
      </c>
      <c r="F162" s="22">
        <v>0</v>
      </c>
      <c r="G162" s="21">
        <v>21985</v>
      </c>
      <c r="I162" s="3">
        <v>71598</v>
      </c>
      <c r="J162" s="16"/>
      <c r="L162" s="5">
        <v>160799.24</v>
      </c>
    </row>
    <row r="163" spans="1:12" ht="18" customHeight="1" x14ac:dyDescent="0.3">
      <c r="A163" s="14">
        <v>2859</v>
      </c>
      <c r="B163" s="14">
        <v>1</v>
      </c>
      <c r="C163" s="14" t="s">
        <v>168</v>
      </c>
      <c r="D163" s="21">
        <v>34362</v>
      </c>
      <c r="E163" s="21">
        <v>186770</v>
      </c>
      <c r="F163" s="22">
        <v>0</v>
      </c>
      <c r="G163" s="21">
        <v>221132</v>
      </c>
      <c r="I163" s="3">
        <v>678324</v>
      </c>
      <c r="J163" s="16"/>
      <c r="L163" s="5">
        <v>1523420.3</v>
      </c>
    </row>
    <row r="164" spans="1:12" ht="18" customHeight="1" x14ac:dyDescent="0.3">
      <c r="A164" s="14">
        <v>2886</v>
      </c>
      <c r="B164" s="14">
        <v>1</v>
      </c>
      <c r="C164" s="14" t="s">
        <v>169</v>
      </c>
      <c r="D164" s="21">
        <v>4086</v>
      </c>
      <c r="E164" s="21">
        <v>37627</v>
      </c>
      <c r="F164" s="22">
        <v>0</v>
      </c>
      <c r="G164" s="21">
        <v>41713</v>
      </c>
      <c r="I164" s="3">
        <v>122619</v>
      </c>
      <c r="J164" s="16"/>
      <c r="L164" s="5">
        <v>275384.90000000002</v>
      </c>
    </row>
    <row r="165" spans="1:12" ht="18" customHeight="1" x14ac:dyDescent="0.3">
      <c r="A165" s="14">
        <v>4186</v>
      </c>
      <c r="B165" s="14">
        <v>7</v>
      </c>
      <c r="C165" s="14" t="s">
        <v>170</v>
      </c>
      <c r="D165" s="21">
        <v>17258</v>
      </c>
      <c r="E165" s="21">
        <v>136734</v>
      </c>
      <c r="F165" s="21">
        <v>1183</v>
      </c>
      <c r="G165" s="21">
        <v>155175</v>
      </c>
      <c r="I165" s="3">
        <v>587105</v>
      </c>
      <c r="J165" s="16"/>
      <c r="L165" s="5">
        <v>1318554.4099999999</v>
      </c>
    </row>
    <row r="166" spans="1:12" ht="36" customHeight="1" x14ac:dyDescent="0.3">
      <c r="A166" s="14">
        <v>6051</v>
      </c>
      <c r="B166" s="14">
        <v>61</v>
      </c>
      <c r="C166" s="14" t="s">
        <v>171</v>
      </c>
      <c r="D166" s="21">
        <v>3401</v>
      </c>
      <c r="E166" s="22">
        <v>0</v>
      </c>
      <c r="F166" s="21">
        <v>24551</v>
      </c>
      <c r="G166" s="21">
        <v>27952</v>
      </c>
      <c r="I166" s="16"/>
      <c r="J166" s="3">
        <v>22097</v>
      </c>
      <c r="L166" s="5"/>
    </row>
    <row r="167" spans="1:12" ht="18" customHeight="1" x14ac:dyDescent="0.3">
      <c r="A167" s="14">
        <v>253</v>
      </c>
      <c r="B167" s="14">
        <v>1</v>
      </c>
      <c r="C167" s="14" t="s">
        <v>172</v>
      </c>
      <c r="D167" s="21">
        <v>6320</v>
      </c>
      <c r="E167" s="21">
        <v>28165</v>
      </c>
      <c r="F167" s="21">
        <v>2711</v>
      </c>
      <c r="G167" s="21">
        <v>37196</v>
      </c>
      <c r="I167" s="3">
        <v>113665</v>
      </c>
      <c r="J167" s="16"/>
      <c r="L167" s="5">
        <v>255275.79</v>
      </c>
    </row>
    <row r="168" spans="1:12" ht="18" customHeight="1" x14ac:dyDescent="0.3">
      <c r="A168" s="14">
        <v>561</v>
      </c>
      <c r="B168" s="14">
        <v>1</v>
      </c>
      <c r="C168" s="14" t="s">
        <v>173</v>
      </c>
      <c r="D168" s="21">
        <v>4117</v>
      </c>
      <c r="E168" s="21">
        <v>25455</v>
      </c>
      <c r="F168" s="22">
        <v>908</v>
      </c>
      <c r="G168" s="21">
        <v>30480</v>
      </c>
      <c r="I168" s="3">
        <v>80761</v>
      </c>
      <c r="J168" s="16"/>
      <c r="L168" s="5">
        <v>181378.52</v>
      </c>
    </row>
    <row r="169" spans="1:12" ht="18" customHeight="1" x14ac:dyDescent="0.3">
      <c r="A169" s="14">
        <v>2536</v>
      </c>
      <c r="B169" s="14">
        <v>1</v>
      </c>
      <c r="C169" s="14" t="s">
        <v>174</v>
      </c>
      <c r="D169" s="21">
        <v>3491</v>
      </c>
      <c r="E169" s="21">
        <v>35535</v>
      </c>
      <c r="F169" s="22">
        <v>0</v>
      </c>
      <c r="G169" s="21">
        <v>39026</v>
      </c>
      <c r="I169" s="3">
        <v>216597</v>
      </c>
      <c r="J169" s="16"/>
      <c r="L169" s="5">
        <v>486445.51</v>
      </c>
    </row>
    <row r="170" spans="1:12" ht="18" customHeight="1" x14ac:dyDescent="0.3">
      <c r="A170" s="14">
        <v>495</v>
      </c>
      <c r="B170" s="14">
        <v>1</v>
      </c>
      <c r="C170" s="14" t="s">
        <v>175</v>
      </c>
      <c r="D170" s="21">
        <v>5289</v>
      </c>
      <c r="E170" s="21">
        <v>34414</v>
      </c>
      <c r="F170" s="22">
        <v>0</v>
      </c>
      <c r="G170" s="21">
        <v>39703</v>
      </c>
      <c r="I170" s="3">
        <v>110199</v>
      </c>
      <c r="J170" s="16"/>
      <c r="L170" s="5">
        <v>247492.06</v>
      </c>
    </row>
    <row r="171" spans="1:12" ht="18" customHeight="1" x14ac:dyDescent="0.3">
      <c r="A171" s="14">
        <v>318</v>
      </c>
      <c r="B171" s="14">
        <v>1</v>
      </c>
      <c r="C171" s="14" t="s">
        <v>176</v>
      </c>
      <c r="D171" s="21">
        <v>57885</v>
      </c>
      <c r="E171" s="21">
        <v>574439</v>
      </c>
      <c r="F171" s="22">
        <v>0</v>
      </c>
      <c r="G171" s="21">
        <v>632324</v>
      </c>
      <c r="I171" s="3">
        <v>2745145</v>
      </c>
      <c r="J171" s="16"/>
      <c r="L171" s="5">
        <v>6165206.3600000003</v>
      </c>
    </row>
    <row r="172" spans="1:12" ht="18" customHeight="1" x14ac:dyDescent="0.3">
      <c r="A172" s="14">
        <v>4100</v>
      </c>
      <c r="B172" s="14">
        <v>7</v>
      </c>
      <c r="C172" s="14" t="s">
        <v>177</v>
      </c>
      <c r="D172" s="21">
        <v>1321</v>
      </c>
      <c r="E172" s="21">
        <v>16143</v>
      </c>
      <c r="F172" s="22">
        <v>0</v>
      </c>
      <c r="G172" s="21">
        <v>17463</v>
      </c>
      <c r="I172" s="3">
        <v>57279</v>
      </c>
      <c r="J172" s="16"/>
      <c r="L172" s="5">
        <v>128639.38</v>
      </c>
    </row>
    <row r="173" spans="1:12" ht="18" customHeight="1" x14ac:dyDescent="0.3">
      <c r="A173" s="14">
        <v>4268</v>
      </c>
      <c r="B173" s="14">
        <v>7</v>
      </c>
      <c r="C173" s="14" t="s">
        <v>178</v>
      </c>
      <c r="D173" s="21"/>
      <c r="E173" s="21"/>
      <c r="F173" s="22"/>
      <c r="G173" s="21"/>
      <c r="I173" s="16"/>
      <c r="J173" s="2" t="s">
        <v>131</v>
      </c>
      <c r="L173" s="5"/>
    </row>
    <row r="174" spans="1:12" ht="18" customHeight="1" x14ac:dyDescent="0.3">
      <c r="A174" s="14">
        <v>4105</v>
      </c>
      <c r="B174" s="14">
        <v>7</v>
      </c>
      <c r="C174" s="14" t="s">
        <v>179</v>
      </c>
      <c r="D174" s="21">
        <v>7309</v>
      </c>
      <c r="E174" s="21">
        <v>9390</v>
      </c>
      <c r="F174" s="21">
        <v>19232</v>
      </c>
      <c r="G174" s="21">
        <v>35930</v>
      </c>
      <c r="I174" s="3">
        <v>48397</v>
      </c>
      <c r="J174" s="16"/>
      <c r="L174" s="5">
        <v>108693.1</v>
      </c>
    </row>
    <row r="175" spans="1:12" ht="18" customHeight="1" x14ac:dyDescent="0.3">
      <c r="A175" s="14">
        <v>4144</v>
      </c>
      <c r="B175" s="14">
        <v>7</v>
      </c>
      <c r="C175" s="14" t="s">
        <v>180</v>
      </c>
      <c r="D175" s="22">
        <v>642</v>
      </c>
      <c r="E175" s="22">
        <v>674</v>
      </c>
      <c r="F175" s="21">
        <v>9326</v>
      </c>
      <c r="G175" s="21">
        <v>10642</v>
      </c>
      <c r="I175" s="2" t="s">
        <v>23</v>
      </c>
      <c r="J175" s="3">
        <v>10000</v>
      </c>
      <c r="L175" s="5"/>
    </row>
    <row r="176" spans="1:12" ht="18" customHeight="1" x14ac:dyDescent="0.3">
      <c r="A176" s="14">
        <v>2683</v>
      </c>
      <c r="B176" s="14">
        <v>1</v>
      </c>
      <c r="C176" s="14" t="s">
        <v>181</v>
      </c>
      <c r="D176" s="21">
        <v>2388</v>
      </c>
      <c r="E176" s="21">
        <v>41954</v>
      </c>
      <c r="F176" s="22">
        <v>0</v>
      </c>
      <c r="G176" s="21">
        <v>44342</v>
      </c>
      <c r="I176" s="3">
        <v>142408</v>
      </c>
      <c r="J176" s="16"/>
      <c r="L176" s="5">
        <v>319828.98</v>
      </c>
    </row>
    <row r="177" spans="1:12" ht="18" customHeight="1" x14ac:dyDescent="0.3">
      <c r="A177" s="14">
        <v>316</v>
      </c>
      <c r="B177" s="14">
        <v>1</v>
      </c>
      <c r="C177" s="14" t="s">
        <v>182</v>
      </c>
      <c r="D177" s="21">
        <v>26143</v>
      </c>
      <c r="E177" s="21">
        <v>219116</v>
      </c>
      <c r="F177" s="22">
        <v>0</v>
      </c>
      <c r="G177" s="21">
        <v>245259</v>
      </c>
      <c r="I177" s="3">
        <v>841637</v>
      </c>
      <c r="J177" s="16"/>
      <c r="L177" s="5">
        <v>1890196.19</v>
      </c>
    </row>
    <row r="178" spans="1:12" ht="18" customHeight="1" x14ac:dyDescent="0.3">
      <c r="A178" s="14">
        <v>447</v>
      </c>
      <c r="B178" s="14">
        <v>1</v>
      </c>
      <c r="C178" s="14" t="s">
        <v>183</v>
      </c>
      <c r="D178" s="21">
        <v>1610</v>
      </c>
      <c r="E178" s="21">
        <v>29006</v>
      </c>
      <c r="F178" s="22">
        <v>0</v>
      </c>
      <c r="G178" s="21">
        <v>30616</v>
      </c>
      <c r="I178" s="3">
        <v>91679</v>
      </c>
      <c r="J178" s="16"/>
      <c r="L178" s="5">
        <v>205898.62</v>
      </c>
    </row>
    <row r="179" spans="1:12" ht="18" customHeight="1" x14ac:dyDescent="0.3">
      <c r="A179" s="14">
        <v>768</v>
      </c>
      <c r="B179" s="14">
        <v>1</v>
      </c>
      <c r="C179" s="14" t="s">
        <v>184</v>
      </c>
      <c r="D179" s="21">
        <v>4704</v>
      </c>
      <c r="E179" s="21">
        <v>20079</v>
      </c>
      <c r="F179" s="21">
        <v>6823</v>
      </c>
      <c r="G179" s="21">
        <v>31606</v>
      </c>
      <c r="I179" s="3">
        <v>91665</v>
      </c>
      <c r="J179" s="16"/>
      <c r="L179" s="5">
        <v>205867.54</v>
      </c>
    </row>
    <row r="180" spans="1:12" ht="18" customHeight="1" x14ac:dyDescent="0.3">
      <c r="A180" s="14">
        <v>4085</v>
      </c>
      <c r="B180" s="14">
        <v>7</v>
      </c>
      <c r="C180" s="14" t="s">
        <v>185</v>
      </c>
      <c r="D180" s="21">
        <v>3590</v>
      </c>
      <c r="E180" s="21">
        <v>28066</v>
      </c>
      <c r="F180" s="22">
        <v>0</v>
      </c>
      <c r="G180" s="21">
        <v>31656</v>
      </c>
      <c r="I180" s="3">
        <v>95027</v>
      </c>
      <c r="J180" s="16"/>
      <c r="L180" s="5">
        <v>213416.57</v>
      </c>
    </row>
    <row r="181" spans="1:12" ht="18" customHeight="1" x14ac:dyDescent="0.3">
      <c r="A181" s="14">
        <v>200</v>
      </c>
      <c r="B181" s="14">
        <v>1</v>
      </c>
      <c r="C181" s="14" t="s">
        <v>186</v>
      </c>
      <c r="D181" s="21">
        <v>41066</v>
      </c>
      <c r="E181" s="21">
        <v>297378</v>
      </c>
      <c r="F181" s="21">
        <v>13397</v>
      </c>
      <c r="G181" s="21">
        <v>351840</v>
      </c>
      <c r="I181" s="3">
        <v>1334649</v>
      </c>
      <c r="J181" s="16"/>
      <c r="L181" s="5">
        <v>2997432.36</v>
      </c>
    </row>
    <row r="182" spans="1:12" ht="18" customHeight="1" x14ac:dyDescent="0.3">
      <c r="A182" s="14">
        <v>150</v>
      </c>
      <c r="B182" s="14">
        <v>1</v>
      </c>
      <c r="C182" s="14" t="s">
        <v>187</v>
      </c>
      <c r="D182" s="21">
        <v>5771</v>
      </c>
      <c r="E182" s="21">
        <v>22629</v>
      </c>
      <c r="F182" s="21">
        <v>9131</v>
      </c>
      <c r="G182" s="21">
        <v>37531</v>
      </c>
      <c r="I182" s="3">
        <v>296996</v>
      </c>
      <c r="J182" s="16"/>
      <c r="L182" s="5">
        <v>667011.02</v>
      </c>
    </row>
    <row r="183" spans="1:12" ht="18" customHeight="1" x14ac:dyDescent="0.3">
      <c r="A183" s="14">
        <v>203</v>
      </c>
      <c r="B183" s="14">
        <v>1</v>
      </c>
      <c r="C183" s="14" t="s">
        <v>188</v>
      </c>
      <c r="D183" s="21">
        <v>48856</v>
      </c>
      <c r="E183" s="21">
        <v>62710</v>
      </c>
      <c r="F183" s="22">
        <v>0</v>
      </c>
      <c r="G183" s="21">
        <v>111566</v>
      </c>
      <c r="I183" s="3">
        <v>245663</v>
      </c>
      <c r="J183" s="16"/>
      <c r="L183" s="5">
        <v>551725.25</v>
      </c>
    </row>
    <row r="184" spans="1:12" ht="18" customHeight="1" x14ac:dyDescent="0.3">
      <c r="A184" s="14">
        <v>402</v>
      </c>
      <c r="B184" s="14">
        <v>1</v>
      </c>
      <c r="C184" s="14" t="s">
        <v>189</v>
      </c>
      <c r="D184" s="21">
        <v>1574</v>
      </c>
      <c r="E184" s="21">
        <v>18264</v>
      </c>
      <c r="F184" s="22">
        <v>0</v>
      </c>
      <c r="G184" s="21">
        <v>19838</v>
      </c>
      <c r="I184" s="3">
        <v>62469</v>
      </c>
      <c r="J184" s="16"/>
      <c r="L184" s="5">
        <v>140295.37</v>
      </c>
    </row>
    <row r="185" spans="1:12" ht="18" customHeight="1" x14ac:dyDescent="0.3">
      <c r="A185" s="14">
        <v>4205</v>
      </c>
      <c r="B185" s="14">
        <v>7</v>
      </c>
      <c r="C185" s="14" t="s">
        <v>190</v>
      </c>
      <c r="D185" s="21">
        <v>21540</v>
      </c>
      <c r="E185" s="21">
        <v>138452</v>
      </c>
      <c r="F185" s="21">
        <v>6300</v>
      </c>
      <c r="G185" s="21">
        <v>166292</v>
      </c>
      <c r="I185" s="3">
        <v>563239</v>
      </c>
      <c r="J185" s="16"/>
      <c r="L185" s="5">
        <v>1264954.69</v>
      </c>
    </row>
    <row r="186" spans="1:12" ht="18" customHeight="1" x14ac:dyDescent="0.3">
      <c r="A186" s="14">
        <v>545</v>
      </c>
      <c r="B186" s="14">
        <v>1</v>
      </c>
      <c r="C186" s="14" t="s">
        <v>191</v>
      </c>
      <c r="D186" s="21">
        <v>14332</v>
      </c>
      <c r="E186" s="21">
        <v>77558</v>
      </c>
      <c r="F186" s="22">
        <v>0</v>
      </c>
      <c r="G186" s="21">
        <v>91890</v>
      </c>
      <c r="I186" s="3">
        <v>362642</v>
      </c>
      <c r="J186" s="16"/>
      <c r="L186" s="5">
        <v>814442.42</v>
      </c>
    </row>
    <row r="187" spans="1:12" ht="18" customHeight="1" x14ac:dyDescent="0.3">
      <c r="A187" s="14">
        <v>264</v>
      </c>
      <c r="B187" s="14">
        <v>1</v>
      </c>
      <c r="C187" s="14" t="s">
        <v>192</v>
      </c>
      <c r="D187" s="21">
        <v>1447</v>
      </c>
      <c r="E187" s="21">
        <v>19783</v>
      </c>
      <c r="F187" s="22">
        <v>0</v>
      </c>
      <c r="G187" s="21">
        <v>21231</v>
      </c>
      <c r="I187" s="3">
        <v>107631</v>
      </c>
      <c r="J187" s="16"/>
      <c r="L187" s="5">
        <v>241723.24</v>
      </c>
    </row>
    <row r="188" spans="1:12" ht="18" customHeight="1" x14ac:dyDescent="0.3">
      <c r="A188" s="14">
        <v>700</v>
      </c>
      <c r="B188" s="14">
        <v>1</v>
      </c>
      <c r="C188" s="14" t="s">
        <v>193</v>
      </c>
      <c r="D188" s="21">
        <v>16125</v>
      </c>
      <c r="E188" s="21">
        <v>92640</v>
      </c>
      <c r="F188" s="21">
        <v>8379</v>
      </c>
      <c r="G188" s="21">
        <v>117144</v>
      </c>
      <c r="I188" s="3">
        <v>337329</v>
      </c>
      <c r="J188" s="16"/>
      <c r="L188" s="5">
        <v>757592.73</v>
      </c>
    </row>
    <row r="189" spans="1:12" ht="18" customHeight="1" x14ac:dyDescent="0.3">
      <c r="A189" s="14">
        <v>330</v>
      </c>
      <c r="B189" s="14">
        <v>1</v>
      </c>
      <c r="C189" s="14" t="s">
        <v>194</v>
      </c>
      <c r="D189" s="21">
        <v>6715</v>
      </c>
      <c r="E189" s="21">
        <v>25152</v>
      </c>
      <c r="F189" s="21">
        <v>6901</v>
      </c>
      <c r="G189" s="21">
        <v>38768</v>
      </c>
      <c r="I189" s="3">
        <v>135665</v>
      </c>
      <c r="J189" s="16"/>
      <c r="L189" s="5">
        <v>304684.09999999998</v>
      </c>
    </row>
    <row r="190" spans="1:12" ht="18" customHeight="1" x14ac:dyDescent="0.3">
      <c r="A190" s="14">
        <v>4170</v>
      </c>
      <c r="B190" s="14">
        <v>7</v>
      </c>
      <c r="C190" s="14" t="s">
        <v>195</v>
      </c>
      <c r="D190" s="21">
        <v>154933</v>
      </c>
      <c r="E190" s="21">
        <v>419327</v>
      </c>
      <c r="F190" s="21">
        <v>68142</v>
      </c>
      <c r="G190" s="21">
        <v>642401</v>
      </c>
      <c r="I190" s="3">
        <v>1995202</v>
      </c>
      <c r="J190" s="16"/>
      <c r="L190" s="5">
        <v>4480941.1100000003</v>
      </c>
    </row>
    <row r="191" spans="1:12" ht="18" customHeight="1" x14ac:dyDescent="0.3">
      <c r="A191" s="14">
        <v>6013</v>
      </c>
      <c r="B191" s="14">
        <v>61</v>
      </c>
      <c r="C191" s="14" t="s">
        <v>196</v>
      </c>
      <c r="D191" s="21">
        <v>12813</v>
      </c>
      <c r="E191" s="22">
        <v>0</v>
      </c>
      <c r="F191" s="21">
        <v>15469</v>
      </c>
      <c r="G191" s="21">
        <v>28281</v>
      </c>
      <c r="I191" s="16"/>
      <c r="J191" s="4">
        <v>12053</v>
      </c>
      <c r="L191" s="5"/>
    </row>
    <row r="192" spans="1:12" ht="18" customHeight="1" x14ac:dyDescent="0.3">
      <c r="A192" s="14">
        <v>701</v>
      </c>
      <c r="B192" s="14">
        <v>1</v>
      </c>
      <c r="C192" s="14" t="s">
        <v>197</v>
      </c>
      <c r="D192" s="21">
        <v>64390</v>
      </c>
      <c r="E192" s="21">
        <v>463454</v>
      </c>
      <c r="F192" s="22">
        <v>0</v>
      </c>
      <c r="G192" s="21">
        <v>527844</v>
      </c>
      <c r="I192" s="3">
        <v>1897938</v>
      </c>
      <c r="J192" s="16"/>
      <c r="L192" s="5">
        <v>4262499.26</v>
      </c>
    </row>
    <row r="193" spans="1:12" ht="18" customHeight="1" x14ac:dyDescent="0.3">
      <c r="A193" s="14">
        <v>4039</v>
      </c>
      <c r="B193" s="14">
        <v>7</v>
      </c>
      <c r="C193" s="14" t="s">
        <v>198</v>
      </c>
      <c r="D193" s="21">
        <v>67692</v>
      </c>
      <c r="E193" s="21">
        <v>94372</v>
      </c>
      <c r="F193" s="21">
        <v>5783</v>
      </c>
      <c r="G193" s="21">
        <v>167847</v>
      </c>
      <c r="I193" s="3">
        <v>410496</v>
      </c>
      <c r="J193" s="16"/>
      <c r="L193" s="5">
        <v>921916.14</v>
      </c>
    </row>
    <row r="194" spans="1:12" ht="18" customHeight="1" x14ac:dyDescent="0.3">
      <c r="A194" s="14">
        <v>4027</v>
      </c>
      <c r="B194" s="14">
        <v>7</v>
      </c>
      <c r="C194" s="14" t="s">
        <v>199</v>
      </c>
      <c r="D194" s="21">
        <v>283951</v>
      </c>
      <c r="E194" s="21">
        <v>263956</v>
      </c>
      <c r="F194" s="21">
        <v>18331</v>
      </c>
      <c r="G194" s="21">
        <v>566237</v>
      </c>
      <c r="I194" s="3">
        <v>1427190</v>
      </c>
      <c r="J194" s="16"/>
      <c r="L194" s="5">
        <v>3205266.49</v>
      </c>
    </row>
    <row r="195" spans="1:12" ht="18" customHeight="1" x14ac:dyDescent="0.3">
      <c r="A195" s="14">
        <v>2</v>
      </c>
      <c r="B195" s="14">
        <v>1</v>
      </c>
      <c r="C195" s="14" t="s">
        <v>200</v>
      </c>
      <c r="D195" s="21">
        <v>11776</v>
      </c>
      <c r="E195" s="21">
        <v>51391</v>
      </c>
      <c r="F195" s="22">
        <v>0</v>
      </c>
      <c r="G195" s="21">
        <v>63166</v>
      </c>
      <c r="I195" s="3">
        <v>299278</v>
      </c>
      <c r="J195" s="16"/>
      <c r="L195" s="5">
        <v>672136.21</v>
      </c>
    </row>
    <row r="196" spans="1:12" ht="18" customHeight="1" x14ac:dyDescent="0.3">
      <c r="A196" s="14">
        <v>671</v>
      </c>
      <c r="B196" s="14">
        <v>1</v>
      </c>
      <c r="C196" s="14" t="s">
        <v>201</v>
      </c>
      <c r="D196" s="21">
        <v>2768</v>
      </c>
      <c r="E196" s="21">
        <v>31282</v>
      </c>
      <c r="F196" s="22">
        <v>0</v>
      </c>
      <c r="G196" s="21">
        <v>34050</v>
      </c>
      <c r="I196" s="3">
        <v>146665</v>
      </c>
      <c r="J196" s="16"/>
      <c r="L196" s="5">
        <v>329388.15000000002</v>
      </c>
    </row>
    <row r="197" spans="1:12" ht="36" customHeight="1" x14ac:dyDescent="0.3">
      <c r="A197" s="14">
        <v>2165</v>
      </c>
      <c r="B197" s="14">
        <v>1</v>
      </c>
      <c r="C197" s="14" t="s">
        <v>202</v>
      </c>
      <c r="D197" s="21">
        <v>102832</v>
      </c>
      <c r="E197" s="21">
        <v>213144</v>
      </c>
      <c r="F197" s="22">
        <v>0</v>
      </c>
      <c r="G197" s="21">
        <v>315977</v>
      </c>
      <c r="I197" s="3">
        <v>761988</v>
      </c>
      <c r="J197" s="16"/>
      <c r="L197" s="5">
        <v>1711317.81</v>
      </c>
    </row>
    <row r="198" spans="1:12" ht="18" customHeight="1" x14ac:dyDescent="0.3">
      <c r="A198" s="14">
        <v>4103</v>
      </c>
      <c r="B198" s="14">
        <v>7</v>
      </c>
      <c r="C198" s="14" t="s">
        <v>203</v>
      </c>
      <c r="D198" s="21">
        <v>197981</v>
      </c>
      <c r="E198" s="21">
        <v>547130</v>
      </c>
      <c r="F198" s="21">
        <v>81132</v>
      </c>
      <c r="G198" s="21">
        <v>826244</v>
      </c>
      <c r="I198" s="3">
        <v>2644359</v>
      </c>
      <c r="J198" s="16"/>
      <c r="L198" s="5">
        <v>5938854.9699999997</v>
      </c>
    </row>
    <row r="199" spans="1:12" ht="18" customHeight="1" x14ac:dyDescent="0.3">
      <c r="A199" s="14">
        <v>738</v>
      </c>
      <c r="B199" s="14">
        <v>1</v>
      </c>
      <c r="C199" s="14" t="s">
        <v>204</v>
      </c>
      <c r="D199" s="21">
        <v>8087</v>
      </c>
      <c r="E199" s="21">
        <v>53141</v>
      </c>
      <c r="F199" s="21">
        <v>4687</v>
      </c>
      <c r="G199" s="21">
        <v>65915</v>
      </c>
      <c r="I199" s="3">
        <v>241997</v>
      </c>
      <c r="J199" s="16"/>
      <c r="L199" s="5">
        <v>543490.48</v>
      </c>
    </row>
    <row r="200" spans="1:12" ht="18" customHeight="1" x14ac:dyDescent="0.3">
      <c r="A200" s="14">
        <v>4070</v>
      </c>
      <c r="B200" s="14">
        <v>7</v>
      </c>
      <c r="C200" s="14" t="s">
        <v>205</v>
      </c>
      <c r="D200" s="21">
        <v>24802</v>
      </c>
      <c r="E200" s="21">
        <v>151373</v>
      </c>
      <c r="F200" s="21">
        <v>18771</v>
      </c>
      <c r="G200" s="21">
        <v>194946</v>
      </c>
      <c r="I200" s="3">
        <v>696889</v>
      </c>
      <c r="J200" s="16"/>
      <c r="L200" s="5">
        <v>1565113.45</v>
      </c>
    </row>
    <row r="201" spans="1:12" ht="18" customHeight="1" x14ac:dyDescent="0.3">
      <c r="A201" s="14">
        <v>270</v>
      </c>
      <c r="B201" s="14">
        <v>1</v>
      </c>
      <c r="C201" s="14" t="s">
        <v>206</v>
      </c>
      <c r="D201" s="21">
        <v>136295</v>
      </c>
      <c r="E201" s="21">
        <v>725820</v>
      </c>
      <c r="F201" s="21">
        <v>143252</v>
      </c>
      <c r="G201" s="21">
        <v>1005367</v>
      </c>
      <c r="I201" s="3">
        <v>2686653</v>
      </c>
      <c r="J201" s="16"/>
      <c r="L201" s="5">
        <v>6033842.0800000001</v>
      </c>
    </row>
    <row r="202" spans="1:12" ht="18" customHeight="1" x14ac:dyDescent="0.3">
      <c r="A202" s="14">
        <v>4267</v>
      </c>
      <c r="B202" s="14">
        <v>7</v>
      </c>
      <c r="C202" s="14" t="s">
        <v>207</v>
      </c>
      <c r="D202" s="21">
        <v>1791</v>
      </c>
      <c r="E202" s="22">
        <v>0</v>
      </c>
      <c r="F202" s="21">
        <v>12339</v>
      </c>
      <c r="G202" s="21">
        <v>14130</v>
      </c>
      <c r="I202" s="3">
        <v>47732</v>
      </c>
      <c r="J202" s="16"/>
      <c r="L202" s="5">
        <v>107199.52</v>
      </c>
    </row>
    <row r="203" spans="1:12" ht="18" customHeight="1" x14ac:dyDescent="0.3">
      <c r="A203" s="14">
        <v>294</v>
      </c>
      <c r="B203" s="14">
        <v>1</v>
      </c>
      <c r="C203" s="14" t="s">
        <v>208</v>
      </c>
      <c r="D203" s="21">
        <v>25110</v>
      </c>
      <c r="E203" s="21">
        <v>42944</v>
      </c>
      <c r="F203" s="21">
        <v>60729</v>
      </c>
      <c r="G203" s="21">
        <v>128783</v>
      </c>
      <c r="I203" s="3">
        <v>194331</v>
      </c>
      <c r="J203" s="16"/>
      <c r="L203" s="5">
        <v>436439.35</v>
      </c>
    </row>
    <row r="204" spans="1:12" ht="18" customHeight="1" x14ac:dyDescent="0.3">
      <c r="A204" s="14">
        <v>2687</v>
      </c>
      <c r="B204" s="14">
        <v>1</v>
      </c>
      <c r="C204" s="14" t="s">
        <v>209</v>
      </c>
      <c r="D204" s="21">
        <v>19626</v>
      </c>
      <c r="E204" s="21">
        <v>97793</v>
      </c>
      <c r="F204" s="22">
        <v>0</v>
      </c>
      <c r="G204" s="21">
        <v>117418</v>
      </c>
      <c r="I204" s="3">
        <v>336765</v>
      </c>
      <c r="J204" s="16"/>
      <c r="L204" s="5">
        <v>756327.3</v>
      </c>
    </row>
    <row r="205" spans="1:12" ht="18" customHeight="1" x14ac:dyDescent="0.3">
      <c r="A205" s="14">
        <v>423</v>
      </c>
      <c r="B205" s="14">
        <v>1</v>
      </c>
      <c r="C205" s="14" t="s">
        <v>210</v>
      </c>
      <c r="D205" s="21">
        <v>35761</v>
      </c>
      <c r="E205" s="21">
        <v>242022</v>
      </c>
      <c r="F205" s="21">
        <v>11821</v>
      </c>
      <c r="G205" s="21">
        <v>289604</v>
      </c>
      <c r="I205" s="3">
        <v>1000987</v>
      </c>
      <c r="J205" s="16"/>
      <c r="L205" s="5">
        <v>2248074.27</v>
      </c>
    </row>
    <row r="206" spans="1:12" ht="18" customHeight="1" x14ac:dyDescent="0.3">
      <c r="A206" s="14">
        <v>4282</v>
      </c>
      <c r="B206" s="14">
        <v>7</v>
      </c>
      <c r="C206" s="14" t="s">
        <v>211</v>
      </c>
      <c r="D206" s="21"/>
      <c r="E206" s="21"/>
      <c r="F206" s="21"/>
      <c r="G206" s="21"/>
      <c r="I206" s="3">
        <v>52505</v>
      </c>
      <c r="J206" s="16"/>
      <c r="L206" s="5">
        <v>117919.52</v>
      </c>
    </row>
    <row r="207" spans="1:12" ht="18" customHeight="1" x14ac:dyDescent="0.3">
      <c r="A207" s="14">
        <v>287</v>
      </c>
      <c r="B207" s="14">
        <v>6</v>
      </c>
      <c r="C207" s="14" t="s">
        <v>212</v>
      </c>
      <c r="D207" s="21">
        <v>37719</v>
      </c>
      <c r="E207" s="22">
        <v>0</v>
      </c>
      <c r="F207" s="21">
        <v>247037</v>
      </c>
      <c r="G207" s="21">
        <v>284756</v>
      </c>
      <c r="I207" s="16"/>
      <c r="J207" s="4">
        <v>205573</v>
      </c>
      <c r="L207" s="5"/>
    </row>
    <row r="208" spans="1:12" ht="18" customHeight="1" x14ac:dyDescent="0.3">
      <c r="A208" s="14">
        <v>917</v>
      </c>
      <c r="B208" s="14">
        <v>6</v>
      </c>
      <c r="C208" s="14" t="s">
        <v>213</v>
      </c>
      <c r="D208" s="21">
        <v>35812</v>
      </c>
      <c r="E208" s="22">
        <v>0</v>
      </c>
      <c r="F208" s="21">
        <v>135636</v>
      </c>
      <c r="G208" s="21">
        <v>171448</v>
      </c>
      <c r="I208" s="16"/>
      <c r="J208" s="4">
        <v>102786</v>
      </c>
      <c r="L208" s="5"/>
    </row>
    <row r="209" spans="1:12" ht="18" customHeight="1" x14ac:dyDescent="0.3">
      <c r="A209" s="14">
        <v>361</v>
      </c>
      <c r="B209" s="14">
        <v>1</v>
      </c>
      <c r="C209" s="14" t="s">
        <v>214</v>
      </c>
      <c r="D209" s="21">
        <v>14768</v>
      </c>
      <c r="E209" s="21">
        <v>278476</v>
      </c>
      <c r="F209" s="22">
        <v>0</v>
      </c>
      <c r="G209" s="21">
        <v>293244</v>
      </c>
      <c r="I209" s="3">
        <v>1301471</v>
      </c>
      <c r="J209" s="16"/>
      <c r="L209" s="5">
        <v>2922918.25</v>
      </c>
    </row>
    <row r="210" spans="1:12" ht="18" customHeight="1" x14ac:dyDescent="0.3">
      <c r="A210" s="14">
        <v>4167</v>
      </c>
      <c r="B210" s="14">
        <v>7</v>
      </c>
      <c r="C210" s="14" t="s">
        <v>215</v>
      </c>
      <c r="D210" s="21">
        <v>3347</v>
      </c>
      <c r="E210" s="22">
        <v>0</v>
      </c>
      <c r="F210" s="21">
        <v>16477</v>
      </c>
      <c r="G210" s="21">
        <v>19824</v>
      </c>
      <c r="I210" s="2" t="s">
        <v>23</v>
      </c>
      <c r="J210" s="4">
        <v>10000</v>
      </c>
      <c r="L210" s="5"/>
    </row>
    <row r="211" spans="1:12" ht="18" customHeight="1" x14ac:dyDescent="0.3">
      <c r="A211" s="14">
        <v>199</v>
      </c>
      <c r="B211" s="14">
        <v>1</v>
      </c>
      <c r="C211" s="14" t="s">
        <v>216</v>
      </c>
      <c r="D211" s="21">
        <v>76379</v>
      </c>
      <c r="E211" s="21">
        <v>380502</v>
      </c>
      <c r="F211" s="21">
        <v>90204</v>
      </c>
      <c r="G211" s="21">
        <v>547085</v>
      </c>
      <c r="I211" s="3">
        <v>2199971</v>
      </c>
      <c r="J211" s="16"/>
      <c r="L211" s="5">
        <v>4940822.67</v>
      </c>
    </row>
    <row r="212" spans="1:12" ht="18" customHeight="1" x14ac:dyDescent="0.3">
      <c r="A212" s="14">
        <v>473</v>
      </c>
      <c r="B212" s="14">
        <v>1</v>
      </c>
      <c r="C212" s="14" t="s">
        <v>217</v>
      </c>
      <c r="D212" s="21">
        <v>29658</v>
      </c>
      <c r="E212" s="21">
        <v>85647</v>
      </c>
      <c r="F212" s="22">
        <v>0</v>
      </c>
      <c r="G212" s="21">
        <v>115305</v>
      </c>
      <c r="I212" s="3">
        <v>433426</v>
      </c>
      <c r="J212" s="16"/>
      <c r="L212" s="5">
        <v>973414.15</v>
      </c>
    </row>
    <row r="213" spans="1:12" ht="18" customHeight="1" x14ac:dyDescent="0.3">
      <c r="A213" s="14">
        <v>403</v>
      </c>
      <c r="B213" s="14">
        <v>1</v>
      </c>
      <c r="C213" s="14" t="s">
        <v>218</v>
      </c>
      <c r="D213" s="22">
        <v>778</v>
      </c>
      <c r="E213" s="21">
        <v>15977</v>
      </c>
      <c r="F213" s="22">
        <v>0</v>
      </c>
      <c r="G213" s="21">
        <v>16755</v>
      </c>
      <c r="I213" s="3">
        <v>50403</v>
      </c>
      <c r="J213" s="16"/>
      <c r="L213" s="5">
        <v>113197.93</v>
      </c>
    </row>
    <row r="214" spans="1:12" ht="18" customHeight="1" x14ac:dyDescent="0.3">
      <c r="A214" s="14">
        <v>2895</v>
      </c>
      <c r="B214" s="14">
        <v>1</v>
      </c>
      <c r="C214" s="14" t="s">
        <v>219</v>
      </c>
      <c r="D214" s="21">
        <v>17291</v>
      </c>
      <c r="E214" s="21">
        <v>127616</v>
      </c>
      <c r="F214" s="22">
        <v>0</v>
      </c>
      <c r="G214" s="21">
        <v>144907</v>
      </c>
      <c r="I214" s="3">
        <v>487660</v>
      </c>
      <c r="J214" s="16"/>
      <c r="L214" s="5">
        <v>1095215.6599999999</v>
      </c>
    </row>
    <row r="215" spans="1:12" ht="18" customHeight="1" x14ac:dyDescent="0.3">
      <c r="A215" s="14">
        <v>4229</v>
      </c>
      <c r="B215" s="14">
        <v>7</v>
      </c>
      <c r="C215" s="14" t="s">
        <v>220</v>
      </c>
      <c r="D215" s="22">
        <v>959</v>
      </c>
      <c r="E215" s="22">
        <v>0</v>
      </c>
      <c r="F215" s="21">
        <v>10000</v>
      </c>
      <c r="G215" s="21">
        <v>10959</v>
      </c>
      <c r="I215" s="16"/>
      <c r="J215" s="4">
        <v>10000</v>
      </c>
      <c r="L215" s="5"/>
    </row>
    <row r="216" spans="1:12" ht="18" customHeight="1" x14ac:dyDescent="0.3">
      <c r="A216" s="14">
        <v>2835</v>
      </c>
      <c r="B216" s="14">
        <v>1</v>
      </c>
      <c r="C216" s="14" t="s">
        <v>221</v>
      </c>
      <c r="D216" s="21">
        <v>6495</v>
      </c>
      <c r="E216" s="21">
        <v>80566</v>
      </c>
      <c r="F216" s="22">
        <v>0</v>
      </c>
      <c r="G216" s="21">
        <v>87060</v>
      </c>
      <c r="I216" s="3">
        <v>348329</v>
      </c>
      <c r="J216" s="16"/>
      <c r="L216" s="5">
        <v>782296.92</v>
      </c>
    </row>
    <row r="217" spans="1:12" ht="18" customHeight="1" x14ac:dyDescent="0.3">
      <c r="A217" s="14">
        <v>4031</v>
      </c>
      <c r="B217" s="14">
        <v>7</v>
      </c>
      <c r="C217" s="14" t="s">
        <v>222</v>
      </c>
      <c r="D217" s="21">
        <v>3012</v>
      </c>
      <c r="E217" s="21">
        <v>21323</v>
      </c>
      <c r="F217" s="22">
        <v>308</v>
      </c>
      <c r="G217" s="21">
        <v>24643</v>
      </c>
      <c r="I217" s="3">
        <v>95464</v>
      </c>
      <c r="J217" s="16"/>
      <c r="L217" s="5">
        <v>214399.17</v>
      </c>
    </row>
    <row r="218" spans="1:12" ht="18" customHeight="1" x14ac:dyDescent="0.3">
      <c r="A218" s="14">
        <v>717</v>
      </c>
      <c r="B218" s="14">
        <v>1</v>
      </c>
      <c r="C218" s="14" t="s">
        <v>223</v>
      </c>
      <c r="D218" s="21">
        <v>22161</v>
      </c>
      <c r="E218" s="21">
        <v>63100</v>
      </c>
      <c r="F218" s="21">
        <v>44065</v>
      </c>
      <c r="G218" s="21">
        <v>129326</v>
      </c>
      <c r="I218" s="3">
        <v>439994</v>
      </c>
      <c r="J218" s="16"/>
      <c r="L218" s="5">
        <v>988164.53</v>
      </c>
    </row>
    <row r="219" spans="1:12" ht="18" customHeight="1" x14ac:dyDescent="0.3">
      <c r="A219" s="14">
        <v>4118</v>
      </c>
      <c r="B219" s="14">
        <v>7</v>
      </c>
      <c r="C219" s="14" t="s">
        <v>224</v>
      </c>
      <c r="D219" s="21">
        <v>37387</v>
      </c>
      <c r="E219" s="21">
        <v>40863</v>
      </c>
      <c r="F219" s="21">
        <v>3509</v>
      </c>
      <c r="G219" s="21">
        <v>81759</v>
      </c>
      <c r="I219" s="3">
        <v>190054</v>
      </c>
      <c r="J219" s="16"/>
      <c r="L219" s="5">
        <v>426833.28</v>
      </c>
    </row>
    <row r="220" spans="1:12" ht="18" customHeight="1" x14ac:dyDescent="0.3">
      <c r="A220" s="14">
        <v>204</v>
      </c>
      <c r="B220" s="14">
        <v>1</v>
      </c>
      <c r="C220" s="14" t="s">
        <v>225</v>
      </c>
      <c r="D220" s="21">
        <v>16933</v>
      </c>
      <c r="E220" s="21">
        <v>50915</v>
      </c>
      <c r="F220" s="21">
        <v>32648</v>
      </c>
      <c r="G220" s="21">
        <v>100496</v>
      </c>
      <c r="I220" s="3">
        <v>185877</v>
      </c>
      <c r="J220" s="16"/>
      <c r="L220" s="5">
        <v>417452.26</v>
      </c>
    </row>
    <row r="221" spans="1:12" ht="18" customHeight="1" x14ac:dyDescent="0.3">
      <c r="A221" s="14">
        <v>4066</v>
      </c>
      <c r="B221" s="14">
        <v>7</v>
      </c>
      <c r="C221" s="14" t="s">
        <v>226</v>
      </c>
      <c r="D221" s="21">
        <v>2884</v>
      </c>
      <c r="E221" s="21">
        <v>11633</v>
      </c>
      <c r="F221" s="21">
        <v>1866</v>
      </c>
      <c r="G221" s="21">
        <v>16384</v>
      </c>
      <c r="I221" s="3">
        <v>66825</v>
      </c>
      <c r="J221" s="16"/>
      <c r="L221" s="5">
        <v>150079.38</v>
      </c>
    </row>
    <row r="222" spans="1:12" ht="18" customHeight="1" x14ac:dyDescent="0.3">
      <c r="A222" s="14">
        <v>36</v>
      </c>
      <c r="B222" s="14">
        <v>1</v>
      </c>
      <c r="C222" s="14" t="s">
        <v>227</v>
      </c>
      <c r="D222" s="21">
        <v>7580</v>
      </c>
      <c r="E222" s="21">
        <v>87073</v>
      </c>
      <c r="F222" s="22">
        <v>0</v>
      </c>
      <c r="G222" s="21">
        <v>94653</v>
      </c>
      <c r="I222" s="3">
        <v>341398</v>
      </c>
      <c r="J222" s="16"/>
      <c r="L222" s="5">
        <v>766732.28</v>
      </c>
    </row>
    <row r="223" spans="1:12" ht="18" customHeight="1" x14ac:dyDescent="0.3">
      <c r="A223" s="14">
        <v>2172</v>
      </c>
      <c r="B223" s="14">
        <v>1</v>
      </c>
      <c r="C223" s="14" t="s">
        <v>228</v>
      </c>
      <c r="D223" s="21">
        <v>8485</v>
      </c>
      <c r="E223" s="21">
        <v>77898</v>
      </c>
      <c r="F223" s="22">
        <v>0</v>
      </c>
      <c r="G223" s="21">
        <v>86382</v>
      </c>
      <c r="I223" s="3">
        <v>295370</v>
      </c>
      <c r="J223" s="16"/>
      <c r="L223" s="5">
        <v>663358.21</v>
      </c>
    </row>
    <row r="224" spans="1:12" ht="18" customHeight="1" x14ac:dyDescent="0.3">
      <c r="A224" s="14">
        <v>775</v>
      </c>
      <c r="B224" s="14">
        <v>1</v>
      </c>
      <c r="C224" s="14" t="s">
        <v>229</v>
      </c>
      <c r="D224" s="21">
        <v>27413</v>
      </c>
      <c r="E224" s="21">
        <v>46320</v>
      </c>
      <c r="F224" s="21">
        <v>12314</v>
      </c>
      <c r="G224" s="21">
        <v>86047</v>
      </c>
      <c r="I224" s="3">
        <v>245663</v>
      </c>
      <c r="J224" s="16"/>
      <c r="L224" s="5">
        <v>551725.25</v>
      </c>
    </row>
    <row r="225" spans="1:12" ht="18" customHeight="1" x14ac:dyDescent="0.3">
      <c r="A225" s="14">
        <v>739</v>
      </c>
      <c r="B225" s="14">
        <v>1</v>
      </c>
      <c r="C225" s="14" t="s">
        <v>230</v>
      </c>
      <c r="D225" s="21">
        <v>5500</v>
      </c>
      <c r="E225" s="21">
        <v>52937</v>
      </c>
      <c r="F225" s="22">
        <v>0</v>
      </c>
      <c r="G225" s="21">
        <v>58437</v>
      </c>
      <c r="I225" s="3">
        <v>194331</v>
      </c>
      <c r="J225" s="16"/>
      <c r="L225" s="5">
        <v>436439.35</v>
      </c>
    </row>
    <row r="226" spans="1:12" ht="18" customHeight="1" x14ac:dyDescent="0.3">
      <c r="A226" s="14">
        <v>2137</v>
      </c>
      <c r="B226" s="14">
        <v>1</v>
      </c>
      <c r="C226" s="14" t="s">
        <v>231</v>
      </c>
      <c r="D226" s="21">
        <v>47852</v>
      </c>
      <c r="E226" s="21">
        <v>101350</v>
      </c>
      <c r="F226" s="22">
        <v>0</v>
      </c>
      <c r="G226" s="21">
        <v>149202</v>
      </c>
      <c r="I226" s="3">
        <v>380852</v>
      </c>
      <c r="J226" s="16"/>
      <c r="L226" s="5">
        <v>855339.82</v>
      </c>
    </row>
    <row r="227" spans="1:12" ht="18" customHeight="1" x14ac:dyDescent="0.3">
      <c r="A227" s="14">
        <v>4191</v>
      </c>
      <c r="B227" s="14">
        <v>7</v>
      </c>
      <c r="C227" s="14" t="s">
        <v>232</v>
      </c>
      <c r="D227" s="21">
        <v>21130</v>
      </c>
      <c r="E227" s="21">
        <v>113784</v>
      </c>
      <c r="F227" s="21">
        <v>21732</v>
      </c>
      <c r="G227" s="21">
        <v>156646</v>
      </c>
      <c r="I227" s="3">
        <v>844858</v>
      </c>
      <c r="J227" s="16"/>
      <c r="L227" s="5">
        <v>1897432</v>
      </c>
    </row>
    <row r="228" spans="1:12" ht="36" customHeight="1" x14ac:dyDescent="0.3">
      <c r="A228" s="14">
        <v>2171</v>
      </c>
      <c r="B228" s="14">
        <v>1</v>
      </c>
      <c r="C228" s="14" t="s">
        <v>233</v>
      </c>
      <c r="D228" s="21">
        <v>2171</v>
      </c>
      <c r="E228" s="21">
        <v>30982</v>
      </c>
      <c r="F228" s="22">
        <v>0</v>
      </c>
      <c r="G228" s="21">
        <v>33152</v>
      </c>
      <c r="I228" s="3">
        <v>120998</v>
      </c>
      <c r="J228" s="16"/>
      <c r="L228" s="5">
        <v>271745.2</v>
      </c>
    </row>
    <row r="229" spans="1:12" ht="18" customHeight="1" x14ac:dyDescent="0.3">
      <c r="A229" s="14">
        <v>4054</v>
      </c>
      <c r="B229" s="14">
        <v>7</v>
      </c>
      <c r="C229" s="14" t="s">
        <v>234</v>
      </c>
      <c r="D229" s="21">
        <v>17109</v>
      </c>
      <c r="E229" s="22">
        <v>899</v>
      </c>
      <c r="F229" s="21">
        <v>9101</v>
      </c>
      <c r="G229" s="21">
        <v>27109</v>
      </c>
      <c r="I229" s="3">
        <v>2723</v>
      </c>
      <c r="J229" s="16"/>
      <c r="L229" s="5">
        <v>6115.18</v>
      </c>
    </row>
    <row r="230" spans="1:12" ht="18" customHeight="1" x14ac:dyDescent="0.3">
      <c r="A230" s="14">
        <v>300</v>
      </c>
      <c r="B230" s="14">
        <v>1</v>
      </c>
      <c r="C230" s="14" t="s">
        <v>235</v>
      </c>
      <c r="D230" s="21">
        <v>9588</v>
      </c>
      <c r="E230" s="21">
        <v>79529</v>
      </c>
      <c r="F230" s="22">
        <v>0</v>
      </c>
      <c r="G230" s="21">
        <v>89117</v>
      </c>
      <c r="I230" s="3">
        <v>151327</v>
      </c>
      <c r="J230" s="16"/>
      <c r="L230" s="5">
        <v>339859.29</v>
      </c>
    </row>
    <row r="231" spans="1:12" ht="18" customHeight="1" x14ac:dyDescent="0.3">
      <c r="A231" s="14">
        <v>2853</v>
      </c>
      <c r="B231" s="14">
        <v>1</v>
      </c>
      <c r="C231" s="14" t="s">
        <v>236</v>
      </c>
      <c r="D231" s="21">
        <v>17272</v>
      </c>
      <c r="E231" s="21">
        <v>133433</v>
      </c>
      <c r="F231" s="22">
        <v>0</v>
      </c>
      <c r="G231" s="21">
        <v>150706</v>
      </c>
      <c r="I231" s="3">
        <v>526814</v>
      </c>
      <c r="J231" s="16"/>
      <c r="L231" s="5">
        <v>1183149.6000000001</v>
      </c>
    </row>
    <row r="232" spans="1:12" ht="18" customHeight="1" x14ac:dyDescent="0.3">
      <c r="A232" s="14">
        <v>4050</v>
      </c>
      <c r="B232" s="14">
        <v>7</v>
      </c>
      <c r="C232" s="14" t="s">
        <v>237</v>
      </c>
      <c r="D232" s="21">
        <v>7796</v>
      </c>
      <c r="E232" s="21">
        <v>15787</v>
      </c>
      <c r="F232" s="22">
        <v>0</v>
      </c>
      <c r="G232" s="21">
        <v>23583</v>
      </c>
      <c r="I232" s="3">
        <v>47732</v>
      </c>
      <c r="J232" s="16"/>
      <c r="L232" s="5">
        <v>107199.52</v>
      </c>
    </row>
    <row r="233" spans="1:12" ht="18" customHeight="1" x14ac:dyDescent="0.3">
      <c r="A233" s="14">
        <v>397</v>
      </c>
      <c r="B233" s="14">
        <v>52</v>
      </c>
      <c r="C233" s="14" t="s">
        <v>238</v>
      </c>
      <c r="D233" s="21">
        <v>2099</v>
      </c>
      <c r="E233" s="22">
        <v>0</v>
      </c>
      <c r="F233" s="21">
        <v>13282</v>
      </c>
      <c r="G233" s="21">
        <v>15380</v>
      </c>
      <c r="I233" s="16"/>
      <c r="J233" s="3">
        <v>10714</v>
      </c>
      <c r="L233" s="5"/>
    </row>
    <row r="234" spans="1:12" ht="18" customHeight="1" x14ac:dyDescent="0.3">
      <c r="A234" s="14">
        <v>404</v>
      </c>
      <c r="B234" s="14">
        <v>1</v>
      </c>
      <c r="C234" s="14" t="s">
        <v>239</v>
      </c>
      <c r="D234" s="21">
        <v>1411</v>
      </c>
      <c r="E234" s="21">
        <v>36255</v>
      </c>
      <c r="F234" s="22">
        <v>0</v>
      </c>
      <c r="G234" s="21">
        <v>37666</v>
      </c>
      <c r="I234" s="3">
        <v>138969</v>
      </c>
      <c r="J234" s="16"/>
      <c r="L234" s="5">
        <v>312105.73</v>
      </c>
    </row>
    <row r="235" spans="1:12" ht="18" customHeight="1" x14ac:dyDescent="0.3">
      <c r="A235" s="14">
        <v>813</v>
      </c>
      <c r="B235" s="14">
        <v>1</v>
      </c>
      <c r="C235" s="14" t="s">
        <v>240</v>
      </c>
      <c r="D235" s="21">
        <v>15868</v>
      </c>
      <c r="E235" s="21">
        <v>99351</v>
      </c>
      <c r="F235" s="22">
        <v>0</v>
      </c>
      <c r="G235" s="21">
        <v>115218</v>
      </c>
      <c r="I235" s="3">
        <v>328189</v>
      </c>
      <c r="J235" s="16"/>
      <c r="L235" s="5">
        <v>737064.76</v>
      </c>
    </row>
    <row r="236" spans="1:12" ht="18" customHeight="1" x14ac:dyDescent="0.3">
      <c r="A236" s="14">
        <v>2071</v>
      </c>
      <c r="B236" s="14">
        <v>1</v>
      </c>
      <c r="C236" s="14" t="s">
        <v>241</v>
      </c>
      <c r="D236" s="21">
        <v>9388</v>
      </c>
      <c r="E236" s="21">
        <v>65172</v>
      </c>
      <c r="F236" s="21">
        <v>2410</v>
      </c>
      <c r="G236" s="21">
        <v>76970</v>
      </c>
      <c r="I236" s="3">
        <v>315329</v>
      </c>
      <c r="J236" s="16"/>
      <c r="L236" s="5">
        <v>708184.55</v>
      </c>
    </row>
    <row r="237" spans="1:12" ht="18" customHeight="1" x14ac:dyDescent="0.3">
      <c r="A237" s="14">
        <v>390</v>
      </c>
      <c r="B237" s="14">
        <v>1</v>
      </c>
      <c r="C237" s="14" t="s">
        <v>242</v>
      </c>
      <c r="D237" s="21">
        <v>5970</v>
      </c>
      <c r="E237" s="21">
        <v>67611</v>
      </c>
      <c r="F237" s="22">
        <v>0</v>
      </c>
      <c r="G237" s="21">
        <v>73581</v>
      </c>
      <c r="I237" s="3">
        <v>253354</v>
      </c>
      <c r="J237" s="16"/>
      <c r="L237" s="5">
        <v>568996.35</v>
      </c>
    </row>
    <row r="238" spans="1:12" ht="18" customHeight="1" x14ac:dyDescent="0.3">
      <c r="A238" s="14">
        <v>2889</v>
      </c>
      <c r="B238" s="14">
        <v>1</v>
      </c>
      <c r="C238" s="14" t="s">
        <v>243</v>
      </c>
      <c r="D238" s="21">
        <v>64302</v>
      </c>
      <c r="E238" s="21">
        <v>77515</v>
      </c>
      <c r="F238" s="22">
        <v>0</v>
      </c>
      <c r="G238" s="21">
        <v>141817</v>
      </c>
      <c r="I238" s="3">
        <v>256663</v>
      </c>
      <c r="J238" s="16"/>
      <c r="L238" s="5">
        <v>576429.37</v>
      </c>
    </row>
    <row r="239" spans="1:12" ht="18" customHeight="1" x14ac:dyDescent="0.3">
      <c r="A239" s="14">
        <v>381</v>
      </c>
      <c r="B239" s="14">
        <v>1</v>
      </c>
      <c r="C239" s="14" t="s">
        <v>244</v>
      </c>
      <c r="D239" s="21">
        <v>12636</v>
      </c>
      <c r="E239" s="21">
        <v>183168</v>
      </c>
      <c r="F239" s="22">
        <v>0</v>
      </c>
      <c r="G239" s="21">
        <v>195804</v>
      </c>
      <c r="I239" s="3">
        <v>711324</v>
      </c>
      <c r="J239" s="16"/>
      <c r="L239" s="5">
        <v>1597532.67</v>
      </c>
    </row>
    <row r="240" spans="1:12" ht="18" customHeight="1" x14ac:dyDescent="0.3">
      <c r="A240" s="14">
        <v>4116</v>
      </c>
      <c r="B240" s="14">
        <v>7</v>
      </c>
      <c r="C240" s="14" t="s">
        <v>245</v>
      </c>
      <c r="D240" s="21">
        <v>9389</v>
      </c>
      <c r="E240" s="21">
        <v>18793</v>
      </c>
      <c r="F240" s="21">
        <v>21673</v>
      </c>
      <c r="G240" s="21">
        <v>49855</v>
      </c>
      <c r="I240" s="3">
        <v>84695</v>
      </c>
      <c r="J240" s="16"/>
      <c r="L240" s="5">
        <v>190212.87</v>
      </c>
    </row>
    <row r="241" spans="1:12" ht="18" customHeight="1" x14ac:dyDescent="0.3">
      <c r="A241" s="14">
        <v>2167</v>
      </c>
      <c r="B241" s="14">
        <v>1</v>
      </c>
      <c r="C241" s="14" t="s">
        <v>246</v>
      </c>
      <c r="D241" s="21">
        <v>8085</v>
      </c>
      <c r="E241" s="21">
        <v>43484</v>
      </c>
      <c r="F241" s="21">
        <v>4902</v>
      </c>
      <c r="G241" s="21">
        <v>56471</v>
      </c>
      <c r="I241" s="3">
        <v>183331</v>
      </c>
      <c r="J241" s="16"/>
      <c r="L241" s="5">
        <v>411735.23</v>
      </c>
    </row>
    <row r="242" spans="1:12" ht="18" customHeight="1" x14ac:dyDescent="0.3">
      <c r="A242" s="14">
        <v>194</v>
      </c>
      <c r="B242" s="14">
        <v>1</v>
      </c>
      <c r="C242" s="14" t="s">
        <v>247</v>
      </c>
      <c r="D242" s="21">
        <v>111780</v>
      </c>
      <c r="E242" s="21">
        <v>226974</v>
      </c>
      <c r="F242" s="21">
        <v>253370</v>
      </c>
      <c r="G242" s="21">
        <v>592125</v>
      </c>
      <c r="I242" s="3">
        <v>1103267</v>
      </c>
      <c r="J242" s="16"/>
      <c r="L242" s="5">
        <v>2477781.21</v>
      </c>
    </row>
    <row r="243" spans="1:12" ht="18" customHeight="1" x14ac:dyDescent="0.3">
      <c r="A243" s="14">
        <v>356</v>
      </c>
      <c r="B243" s="14">
        <v>1</v>
      </c>
      <c r="C243" s="14" t="s">
        <v>248</v>
      </c>
      <c r="D243" s="21">
        <v>2080</v>
      </c>
      <c r="E243" s="21">
        <v>18627</v>
      </c>
      <c r="F243" s="22">
        <v>0</v>
      </c>
      <c r="G243" s="21">
        <v>20708</v>
      </c>
      <c r="I243" s="3">
        <v>117876</v>
      </c>
      <c r="J243" s="16"/>
      <c r="L243" s="5">
        <v>264732.98</v>
      </c>
    </row>
    <row r="244" spans="1:12" ht="18" customHeight="1" x14ac:dyDescent="0.3">
      <c r="A244" s="14">
        <v>229</v>
      </c>
      <c r="B244" s="14">
        <v>1</v>
      </c>
      <c r="C244" s="14" t="s">
        <v>249</v>
      </c>
      <c r="D244" s="21">
        <v>3130</v>
      </c>
      <c r="E244" s="21">
        <v>37412</v>
      </c>
      <c r="F244" s="22">
        <v>0</v>
      </c>
      <c r="G244" s="21">
        <v>40541</v>
      </c>
      <c r="I244" s="3">
        <v>157293</v>
      </c>
      <c r="J244" s="16"/>
      <c r="L244" s="5">
        <v>353258.41</v>
      </c>
    </row>
    <row r="245" spans="1:12" ht="18" customHeight="1" x14ac:dyDescent="0.3">
      <c r="A245" s="14">
        <v>306</v>
      </c>
      <c r="B245" s="14">
        <v>1</v>
      </c>
      <c r="C245" s="14" t="s">
        <v>250</v>
      </c>
      <c r="D245" s="21">
        <v>8035</v>
      </c>
      <c r="E245" s="21">
        <v>55449</v>
      </c>
      <c r="F245" s="22">
        <v>0</v>
      </c>
      <c r="G245" s="21">
        <v>63484</v>
      </c>
      <c r="I245" s="3">
        <v>195565</v>
      </c>
      <c r="J245" s="16"/>
      <c r="L245" s="5">
        <v>439211.21</v>
      </c>
    </row>
    <row r="246" spans="1:12" ht="18" customHeight="1" x14ac:dyDescent="0.3">
      <c r="A246" s="14">
        <v>4164</v>
      </c>
      <c r="B246" s="14">
        <v>7</v>
      </c>
      <c r="C246" s="14" t="s">
        <v>251</v>
      </c>
      <c r="D246" s="21">
        <v>2297</v>
      </c>
      <c r="E246" s="21">
        <v>16287</v>
      </c>
      <c r="F246" s="22">
        <v>0</v>
      </c>
      <c r="G246" s="21">
        <v>18584</v>
      </c>
      <c r="I246" s="3">
        <v>47732</v>
      </c>
      <c r="J246" s="16"/>
      <c r="L246" s="5">
        <v>107199.52</v>
      </c>
    </row>
    <row r="247" spans="1:12" ht="18" customHeight="1" x14ac:dyDescent="0.3">
      <c r="A247" s="14">
        <v>2397</v>
      </c>
      <c r="B247" s="14">
        <v>1</v>
      </c>
      <c r="C247" s="14" t="s">
        <v>252</v>
      </c>
      <c r="D247" s="21">
        <v>18112</v>
      </c>
      <c r="E247" s="21">
        <v>97593</v>
      </c>
      <c r="F247" s="21">
        <v>5729</v>
      </c>
      <c r="G247" s="21">
        <v>121434</v>
      </c>
      <c r="I247" s="3">
        <v>395995</v>
      </c>
      <c r="J247" s="16"/>
      <c r="L247" s="5">
        <v>889348.05</v>
      </c>
    </row>
    <row r="248" spans="1:12" ht="18" customHeight="1" x14ac:dyDescent="0.3">
      <c r="A248" s="14">
        <v>499</v>
      </c>
      <c r="B248" s="14">
        <v>1</v>
      </c>
      <c r="C248" s="14" t="s">
        <v>253</v>
      </c>
      <c r="D248" s="21">
        <v>6002</v>
      </c>
      <c r="E248" s="21">
        <v>62344</v>
      </c>
      <c r="F248" s="22">
        <v>0</v>
      </c>
      <c r="G248" s="21">
        <v>68346</v>
      </c>
      <c r="I248" s="3">
        <v>196678</v>
      </c>
      <c r="J248" s="16"/>
      <c r="L248" s="5">
        <v>441710.93</v>
      </c>
    </row>
    <row r="249" spans="1:12" ht="18" customHeight="1" x14ac:dyDescent="0.3">
      <c r="A249" s="14">
        <v>424</v>
      </c>
      <c r="B249" s="14">
        <v>1</v>
      </c>
      <c r="C249" s="14" t="s">
        <v>254</v>
      </c>
      <c r="D249" s="21">
        <v>79449</v>
      </c>
      <c r="E249" s="21">
        <v>42660</v>
      </c>
      <c r="F249" s="21">
        <v>2774</v>
      </c>
      <c r="G249" s="21">
        <v>124882</v>
      </c>
      <c r="I249" s="3">
        <v>205331</v>
      </c>
      <c r="J249" s="16"/>
      <c r="L249" s="5">
        <v>461143.47</v>
      </c>
    </row>
    <row r="250" spans="1:12" ht="18" customHeight="1" x14ac:dyDescent="0.3">
      <c r="A250" s="14">
        <v>4189</v>
      </c>
      <c r="B250" s="14">
        <v>7</v>
      </c>
      <c r="C250" s="14" t="s">
        <v>255</v>
      </c>
      <c r="D250" s="21"/>
      <c r="E250" s="21"/>
      <c r="F250" s="21"/>
      <c r="G250" s="21"/>
      <c r="I250" s="3">
        <v>119330</v>
      </c>
      <c r="J250" s="16"/>
      <c r="L250" s="5">
        <v>267998.90000000002</v>
      </c>
    </row>
    <row r="251" spans="1:12" ht="18" customHeight="1" x14ac:dyDescent="0.3">
      <c r="A251" s="14">
        <v>4233</v>
      </c>
      <c r="B251" s="14">
        <v>7</v>
      </c>
      <c r="C251" s="14" t="s">
        <v>256</v>
      </c>
      <c r="D251" s="21">
        <v>2388</v>
      </c>
      <c r="E251" s="21">
        <v>19522</v>
      </c>
      <c r="F251" s="22">
        <v>0</v>
      </c>
      <c r="G251" s="21">
        <v>21910</v>
      </c>
      <c r="I251" s="3">
        <v>95464</v>
      </c>
      <c r="J251" s="16"/>
      <c r="L251" s="5">
        <v>214399.17</v>
      </c>
    </row>
    <row r="252" spans="1:12" ht="18" customHeight="1" x14ac:dyDescent="0.3">
      <c r="A252" s="14">
        <v>857</v>
      </c>
      <c r="B252" s="14">
        <v>1</v>
      </c>
      <c r="C252" s="14" t="s">
        <v>257</v>
      </c>
      <c r="D252" s="21">
        <v>14123</v>
      </c>
      <c r="E252" s="21">
        <v>78589</v>
      </c>
      <c r="F252" s="22">
        <v>0</v>
      </c>
      <c r="G252" s="21">
        <v>92713</v>
      </c>
      <c r="I252" s="3">
        <v>425328</v>
      </c>
      <c r="J252" s="16"/>
      <c r="L252" s="5">
        <v>955225.64</v>
      </c>
    </row>
    <row r="253" spans="1:12" ht="18" customHeight="1" x14ac:dyDescent="0.3">
      <c r="A253" s="14">
        <v>4035</v>
      </c>
      <c r="B253" s="14">
        <v>7</v>
      </c>
      <c r="C253" s="14" t="s">
        <v>258</v>
      </c>
      <c r="D253" s="21">
        <v>12442</v>
      </c>
      <c r="E253" s="21">
        <v>95090</v>
      </c>
      <c r="F253" s="22">
        <v>0</v>
      </c>
      <c r="G253" s="21">
        <v>107532</v>
      </c>
      <c r="I253" s="3">
        <v>310259</v>
      </c>
      <c r="J253" s="16"/>
      <c r="L253" s="5">
        <v>696797.03</v>
      </c>
    </row>
    <row r="254" spans="1:12" ht="18" customHeight="1" x14ac:dyDescent="0.3">
      <c r="A254" s="14">
        <v>4178</v>
      </c>
      <c r="B254" s="14">
        <v>7</v>
      </c>
      <c r="C254" s="14" t="s">
        <v>259</v>
      </c>
      <c r="D254" s="21">
        <v>6838</v>
      </c>
      <c r="E254" s="21">
        <v>49463</v>
      </c>
      <c r="F254" s="21">
        <v>2252</v>
      </c>
      <c r="G254" s="21">
        <v>58553</v>
      </c>
      <c r="I254" s="3">
        <v>190928</v>
      </c>
      <c r="J254" s="16"/>
      <c r="L254" s="5">
        <v>428798.14</v>
      </c>
    </row>
    <row r="255" spans="1:12" ht="18" customHeight="1" x14ac:dyDescent="0.3">
      <c r="A255" s="14">
        <v>4183</v>
      </c>
      <c r="B255" s="14">
        <v>7</v>
      </c>
      <c r="C255" s="14" t="s">
        <v>260</v>
      </c>
      <c r="D255" s="21">
        <v>7689</v>
      </c>
      <c r="E255" s="21">
        <v>14580</v>
      </c>
      <c r="F255" s="21">
        <v>18054</v>
      </c>
      <c r="G255" s="21">
        <v>40322</v>
      </c>
      <c r="I255" s="3">
        <v>77749</v>
      </c>
      <c r="J255" s="16"/>
      <c r="L255" s="5">
        <v>174613.64</v>
      </c>
    </row>
    <row r="256" spans="1:12" ht="18" customHeight="1" x14ac:dyDescent="0.3">
      <c r="A256" s="14">
        <v>465</v>
      </c>
      <c r="B256" s="14">
        <v>1</v>
      </c>
      <c r="C256" s="14" t="s">
        <v>261</v>
      </c>
      <c r="D256" s="21">
        <v>58545</v>
      </c>
      <c r="E256" s="21">
        <v>172810</v>
      </c>
      <c r="F256" s="22">
        <v>0</v>
      </c>
      <c r="G256" s="21">
        <v>231355</v>
      </c>
      <c r="I256" s="3">
        <v>685658</v>
      </c>
      <c r="J256" s="16"/>
      <c r="L256" s="5">
        <v>1539889.65</v>
      </c>
    </row>
    <row r="257" spans="1:12" ht="18" customHeight="1" x14ac:dyDescent="0.3">
      <c r="A257" s="14">
        <v>482</v>
      </c>
      <c r="B257" s="14">
        <v>1</v>
      </c>
      <c r="C257" s="14" t="s">
        <v>262</v>
      </c>
      <c r="D257" s="21">
        <v>73906</v>
      </c>
      <c r="E257" s="21">
        <v>416191</v>
      </c>
      <c r="F257" s="22">
        <v>0</v>
      </c>
      <c r="G257" s="21">
        <v>490097</v>
      </c>
      <c r="I257" s="3">
        <v>1518351</v>
      </c>
      <c r="J257" s="16"/>
      <c r="L257" s="5">
        <v>3410001.04</v>
      </c>
    </row>
    <row r="258" spans="1:12" ht="18" customHeight="1" x14ac:dyDescent="0.3">
      <c r="A258" s="14">
        <v>362</v>
      </c>
      <c r="B258" s="14">
        <v>1</v>
      </c>
      <c r="C258" s="14" t="s">
        <v>263</v>
      </c>
      <c r="D258" s="21">
        <v>10184</v>
      </c>
      <c r="E258" s="21">
        <v>34275</v>
      </c>
      <c r="F258" s="22">
        <v>0</v>
      </c>
      <c r="G258" s="21">
        <v>44459</v>
      </c>
      <c r="I258" s="3">
        <v>108128</v>
      </c>
      <c r="J258" s="16"/>
      <c r="L258" s="5">
        <v>242840.9</v>
      </c>
    </row>
    <row r="259" spans="1:12" ht="36" customHeight="1" x14ac:dyDescent="0.3">
      <c r="A259" s="14">
        <v>2753</v>
      </c>
      <c r="B259" s="14">
        <v>1</v>
      </c>
      <c r="C259" s="14" t="s">
        <v>264</v>
      </c>
      <c r="D259" s="21">
        <v>27516</v>
      </c>
      <c r="E259" s="21">
        <v>243406</v>
      </c>
      <c r="F259" s="22">
        <v>0</v>
      </c>
      <c r="G259" s="21">
        <v>270922</v>
      </c>
      <c r="I259" s="3">
        <v>1002229</v>
      </c>
      <c r="J259" s="16"/>
      <c r="L259" s="5">
        <v>2250864.36</v>
      </c>
    </row>
    <row r="260" spans="1:12" ht="18" customHeight="1" x14ac:dyDescent="0.3">
      <c r="A260" s="14">
        <v>4139</v>
      </c>
      <c r="B260" s="14">
        <v>7</v>
      </c>
      <c r="C260" s="14" t="s">
        <v>265</v>
      </c>
      <c r="D260" s="21">
        <v>22964</v>
      </c>
      <c r="E260" s="21">
        <v>59604</v>
      </c>
      <c r="F260" s="22">
        <v>0</v>
      </c>
      <c r="G260" s="21">
        <v>82568</v>
      </c>
      <c r="I260" s="3">
        <v>205248</v>
      </c>
      <c r="J260" s="16"/>
      <c r="L260" s="5">
        <v>460958</v>
      </c>
    </row>
    <row r="261" spans="1:12" ht="18" customHeight="1" x14ac:dyDescent="0.3">
      <c r="A261" s="14">
        <v>2184</v>
      </c>
      <c r="B261" s="14">
        <v>1</v>
      </c>
      <c r="C261" s="14" t="s">
        <v>266</v>
      </c>
      <c r="D261" s="21">
        <v>13025</v>
      </c>
      <c r="E261" s="21">
        <v>111690</v>
      </c>
      <c r="F261" s="22">
        <v>0</v>
      </c>
      <c r="G261" s="21">
        <v>124715</v>
      </c>
      <c r="I261" s="3">
        <v>520660</v>
      </c>
      <c r="J261" s="16"/>
      <c r="L261" s="5">
        <v>1169327.96</v>
      </c>
    </row>
    <row r="262" spans="1:12" ht="18" customHeight="1" x14ac:dyDescent="0.3">
      <c r="A262" s="14">
        <v>497</v>
      </c>
      <c r="B262" s="14">
        <v>1</v>
      </c>
      <c r="C262" s="14" t="s">
        <v>267</v>
      </c>
      <c r="D262" s="21">
        <v>6448</v>
      </c>
      <c r="E262" s="21">
        <v>24669</v>
      </c>
      <c r="F262" s="21">
        <v>7860</v>
      </c>
      <c r="G262" s="21">
        <v>38977</v>
      </c>
      <c r="I262" s="3">
        <v>161117</v>
      </c>
      <c r="J262" s="16"/>
      <c r="L262" s="5">
        <v>361845.9</v>
      </c>
    </row>
    <row r="263" spans="1:12" ht="18" customHeight="1" x14ac:dyDescent="0.3">
      <c r="A263" s="14">
        <v>415</v>
      </c>
      <c r="B263" s="14">
        <v>1</v>
      </c>
      <c r="C263" s="14" t="s">
        <v>268</v>
      </c>
      <c r="D263" s="21">
        <v>33394</v>
      </c>
      <c r="E263" s="21">
        <v>17270</v>
      </c>
      <c r="F263" s="21">
        <v>5834</v>
      </c>
      <c r="G263" s="21">
        <v>56499</v>
      </c>
      <c r="I263" s="3">
        <v>56011</v>
      </c>
      <c r="J263" s="16"/>
      <c r="L263" s="5">
        <v>125792.74</v>
      </c>
    </row>
    <row r="264" spans="1:12" ht="18" customHeight="1" x14ac:dyDescent="0.3">
      <c r="A264" s="14">
        <v>238</v>
      </c>
      <c r="B264" s="14">
        <v>1</v>
      </c>
      <c r="C264" s="14" t="s">
        <v>269</v>
      </c>
      <c r="D264" s="21">
        <v>2515</v>
      </c>
      <c r="E264" s="21">
        <v>89561</v>
      </c>
      <c r="F264" s="22">
        <v>0</v>
      </c>
      <c r="G264" s="21">
        <v>92075</v>
      </c>
      <c r="I264" s="3">
        <v>288957</v>
      </c>
      <c r="J264" s="16"/>
      <c r="L264" s="5">
        <v>648957.07999999996</v>
      </c>
    </row>
    <row r="265" spans="1:12" ht="18" customHeight="1" x14ac:dyDescent="0.3">
      <c r="A265" s="14">
        <v>2180</v>
      </c>
      <c r="B265" s="14">
        <v>1</v>
      </c>
      <c r="C265" s="14" t="s">
        <v>270</v>
      </c>
      <c r="D265" s="21">
        <v>12987</v>
      </c>
      <c r="E265" s="21">
        <v>83255</v>
      </c>
      <c r="F265" s="21">
        <v>4886</v>
      </c>
      <c r="G265" s="21">
        <v>101129</v>
      </c>
      <c r="I265" s="3">
        <v>340995</v>
      </c>
      <c r="J265" s="16"/>
      <c r="L265" s="5">
        <v>765827.44</v>
      </c>
    </row>
    <row r="266" spans="1:12" ht="18" customHeight="1" x14ac:dyDescent="0.3">
      <c r="A266" s="14">
        <v>837</v>
      </c>
      <c r="B266" s="14">
        <v>1</v>
      </c>
      <c r="C266" s="14" t="s">
        <v>271</v>
      </c>
      <c r="D266" s="21">
        <v>15413</v>
      </c>
      <c r="E266" s="21">
        <v>83357</v>
      </c>
      <c r="F266" s="21">
        <v>15717</v>
      </c>
      <c r="G266" s="21">
        <v>114487</v>
      </c>
      <c r="I266" s="3">
        <v>320671</v>
      </c>
      <c r="J266" s="16"/>
      <c r="L266" s="5">
        <v>720182.14</v>
      </c>
    </row>
    <row r="267" spans="1:12" ht="18" customHeight="1" x14ac:dyDescent="0.3">
      <c r="A267" s="14">
        <v>432</v>
      </c>
      <c r="B267" s="14">
        <v>1</v>
      </c>
      <c r="C267" s="14" t="s">
        <v>272</v>
      </c>
      <c r="D267" s="21">
        <v>48022</v>
      </c>
      <c r="E267" s="21">
        <v>418075</v>
      </c>
      <c r="F267" s="22">
        <v>0</v>
      </c>
      <c r="G267" s="21">
        <v>466097</v>
      </c>
      <c r="I267" s="3">
        <v>1606087</v>
      </c>
      <c r="J267" s="16"/>
      <c r="L267" s="5">
        <v>3607043.83</v>
      </c>
    </row>
    <row r="268" spans="1:12" ht="18" customHeight="1" x14ac:dyDescent="0.3">
      <c r="A268" s="14">
        <v>832</v>
      </c>
      <c r="B268" s="14">
        <v>1</v>
      </c>
      <c r="C268" s="14" t="s">
        <v>273</v>
      </c>
      <c r="D268" s="21">
        <v>23681</v>
      </c>
      <c r="E268" s="21">
        <v>89799</v>
      </c>
      <c r="F268" s="21">
        <v>38624</v>
      </c>
      <c r="G268" s="21">
        <v>152104</v>
      </c>
      <c r="I268" s="3">
        <v>271819</v>
      </c>
      <c r="J268" s="16"/>
      <c r="L268" s="5">
        <v>610467.83999999997</v>
      </c>
    </row>
    <row r="269" spans="1:12" ht="18" customHeight="1" x14ac:dyDescent="0.3">
      <c r="A269" s="14">
        <v>77</v>
      </c>
      <c r="B269" s="14">
        <v>1</v>
      </c>
      <c r="C269" s="14" t="s">
        <v>274</v>
      </c>
      <c r="D269" s="21">
        <v>449735</v>
      </c>
      <c r="E269" s="21">
        <v>1036582</v>
      </c>
      <c r="F269" s="21">
        <v>39064</v>
      </c>
      <c r="G269" s="21">
        <v>1525381</v>
      </c>
      <c r="I269" s="3">
        <v>3595418</v>
      </c>
      <c r="J269" s="16"/>
      <c r="L269" s="5">
        <v>8074797.9400000004</v>
      </c>
    </row>
    <row r="270" spans="1:12" ht="18" customHeight="1" x14ac:dyDescent="0.3">
      <c r="A270" s="14">
        <v>881</v>
      </c>
      <c r="B270" s="14">
        <v>1</v>
      </c>
      <c r="C270" s="14" t="s">
        <v>275</v>
      </c>
      <c r="D270" s="21">
        <v>11537</v>
      </c>
      <c r="E270" s="21">
        <v>50595</v>
      </c>
      <c r="F270" s="21">
        <v>1269</v>
      </c>
      <c r="G270" s="21">
        <v>63402</v>
      </c>
      <c r="I270" s="3">
        <v>107610</v>
      </c>
      <c r="J270" s="16"/>
      <c r="L270" s="5">
        <v>241677.73</v>
      </c>
    </row>
    <row r="271" spans="1:12" ht="18" customHeight="1" x14ac:dyDescent="0.3">
      <c r="A271" s="14">
        <v>2135</v>
      </c>
      <c r="B271" s="14">
        <v>1</v>
      </c>
      <c r="C271" s="14" t="s">
        <v>276</v>
      </c>
      <c r="D271" s="21">
        <v>11303</v>
      </c>
      <c r="E271" s="21">
        <v>111068</v>
      </c>
      <c r="F271" s="22">
        <v>0</v>
      </c>
      <c r="G271" s="21">
        <v>122371</v>
      </c>
      <c r="I271" s="3">
        <v>394987</v>
      </c>
      <c r="J271" s="16"/>
      <c r="L271" s="5">
        <v>887084.89</v>
      </c>
    </row>
    <row r="272" spans="1:12" ht="18" customHeight="1" x14ac:dyDescent="0.3">
      <c r="A272" s="14">
        <v>4254</v>
      </c>
      <c r="B272" s="14">
        <v>7</v>
      </c>
      <c r="C272" s="14" t="s">
        <v>277</v>
      </c>
      <c r="D272" s="21">
        <v>3842</v>
      </c>
      <c r="E272" s="22">
        <v>0</v>
      </c>
      <c r="F272" s="21">
        <v>10000</v>
      </c>
      <c r="G272" s="21">
        <v>13842</v>
      </c>
      <c r="I272" s="16"/>
      <c r="J272" s="2" t="s">
        <v>131</v>
      </c>
      <c r="L272" s="5"/>
    </row>
    <row r="273" spans="1:12" ht="18" customHeight="1" x14ac:dyDescent="0.3">
      <c r="A273" s="14">
        <v>441</v>
      </c>
      <c r="B273" s="14">
        <v>1</v>
      </c>
      <c r="C273" s="14" t="s">
        <v>278</v>
      </c>
      <c r="D273" s="21">
        <v>24488</v>
      </c>
      <c r="E273" s="21">
        <v>28296</v>
      </c>
      <c r="F273" s="21">
        <v>1830</v>
      </c>
      <c r="G273" s="21">
        <v>54614</v>
      </c>
      <c r="I273" s="3">
        <v>89384</v>
      </c>
      <c r="J273" s="16"/>
      <c r="L273" s="5">
        <v>200744.01</v>
      </c>
    </row>
    <row r="274" spans="1:12" ht="18" customHeight="1" x14ac:dyDescent="0.3">
      <c r="A274" s="14">
        <v>413</v>
      </c>
      <c r="B274" s="14">
        <v>1</v>
      </c>
      <c r="C274" s="14" t="s">
        <v>279</v>
      </c>
      <c r="D274" s="21">
        <v>56678</v>
      </c>
      <c r="E274" s="21">
        <v>366831</v>
      </c>
      <c r="F274" s="21">
        <v>34983</v>
      </c>
      <c r="G274" s="21">
        <v>458492</v>
      </c>
      <c r="I274" s="3">
        <v>1544905</v>
      </c>
      <c r="J274" s="16"/>
      <c r="L274" s="5">
        <v>3469637.71</v>
      </c>
    </row>
    <row r="275" spans="1:12" ht="18" customHeight="1" x14ac:dyDescent="0.3">
      <c r="A275" s="14">
        <v>2448</v>
      </c>
      <c r="B275" s="14">
        <v>1</v>
      </c>
      <c r="C275" s="14" t="s">
        <v>280</v>
      </c>
      <c r="D275" s="21">
        <v>7633</v>
      </c>
      <c r="E275" s="21">
        <v>80591</v>
      </c>
      <c r="F275" s="22">
        <v>0</v>
      </c>
      <c r="G275" s="21">
        <v>88224</v>
      </c>
      <c r="I275" s="3">
        <v>501035</v>
      </c>
      <c r="J275" s="16"/>
      <c r="L275" s="5">
        <v>1125253.1599999999</v>
      </c>
    </row>
    <row r="276" spans="1:12" ht="18" customHeight="1" x14ac:dyDescent="0.3">
      <c r="A276" s="14">
        <v>4209</v>
      </c>
      <c r="B276" s="14">
        <v>7</v>
      </c>
      <c r="C276" s="14" t="s">
        <v>281</v>
      </c>
      <c r="D276" s="21">
        <v>7309</v>
      </c>
      <c r="E276" s="21">
        <v>63213</v>
      </c>
      <c r="F276" s="22">
        <v>0</v>
      </c>
      <c r="G276" s="21">
        <v>70522</v>
      </c>
      <c r="I276" s="3">
        <v>262527</v>
      </c>
      <c r="J276" s="16"/>
      <c r="L276" s="5">
        <v>589597.59</v>
      </c>
    </row>
    <row r="277" spans="1:12" ht="18" customHeight="1" x14ac:dyDescent="0.3">
      <c r="A277" s="14">
        <v>4043</v>
      </c>
      <c r="B277" s="14">
        <v>7</v>
      </c>
      <c r="C277" s="14" t="s">
        <v>282</v>
      </c>
      <c r="D277" s="21">
        <v>6169</v>
      </c>
      <c r="E277" s="22">
        <v>0</v>
      </c>
      <c r="F277" s="21">
        <v>25128</v>
      </c>
      <c r="G277" s="21">
        <v>31297</v>
      </c>
      <c r="I277" s="16"/>
      <c r="J277" s="3">
        <v>10000</v>
      </c>
      <c r="L277" s="5"/>
    </row>
    <row r="278" spans="1:12" ht="18" customHeight="1" x14ac:dyDescent="0.3">
      <c r="A278" s="14">
        <v>4</v>
      </c>
      <c r="B278" s="14">
        <v>1</v>
      </c>
      <c r="C278" s="14" t="s">
        <v>283</v>
      </c>
      <c r="D278" s="21">
        <v>49527</v>
      </c>
      <c r="E278" s="21">
        <v>137194</v>
      </c>
      <c r="F278" s="22">
        <v>0</v>
      </c>
      <c r="G278" s="21">
        <v>186721</v>
      </c>
      <c r="I278" s="3">
        <v>521936</v>
      </c>
      <c r="J278" s="16"/>
      <c r="L278" s="5">
        <v>1172194.96</v>
      </c>
    </row>
    <row r="279" spans="1:12" ht="18" customHeight="1" x14ac:dyDescent="0.3">
      <c r="A279" s="14">
        <v>763</v>
      </c>
      <c r="B279" s="14">
        <v>1</v>
      </c>
      <c r="C279" s="14" t="s">
        <v>284</v>
      </c>
      <c r="D279" s="21">
        <v>14974</v>
      </c>
      <c r="E279" s="21">
        <v>49156</v>
      </c>
      <c r="F279" s="21">
        <v>17009</v>
      </c>
      <c r="G279" s="21">
        <v>81139</v>
      </c>
      <c r="I279" s="3">
        <v>252997</v>
      </c>
      <c r="J279" s="16"/>
      <c r="L279" s="5">
        <v>568194.53</v>
      </c>
    </row>
    <row r="280" spans="1:12" ht="18" customHeight="1" x14ac:dyDescent="0.3">
      <c r="A280" s="14">
        <v>938</v>
      </c>
      <c r="B280" s="14">
        <v>52</v>
      </c>
      <c r="C280" s="14" t="s">
        <v>285</v>
      </c>
      <c r="D280" s="21">
        <v>7436</v>
      </c>
      <c r="E280" s="22">
        <v>0</v>
      </c>
      <c r="F280" s="21">
        <v>45536</v>
      </c>
      <c r="G280" s="21">
        <v>52973</v>
      </c>
      <c r="I280" s="16"/>
      <c r="J280" s="3">
        <v>40177</v>
      </c>
      <c r="L280" s="5"/>
    </row>
    <row r="281" spans="1:12" ht="18" customHeight="1" x14ac:dyDescent="0.3">
      <c r="A281" s="14">
        <v>740</v>
      </c>
      <c r="B281" s="14">
        <v>1</v>
      </c>
      <c r="C281" s="14" t="s">
        <v>286</v>
      </c>
      <c r="D281" s="21">
        <v>23301</v>
      </c>
      <c r="E281" s="21">
        <v>140176</v>
      </c>
      <c r="F281" s="21">
        <v>18403</v>
      </c>
      <c r="G281" s="21">
        <v>181880</v>
      </c>
      <c r="I281" s="3">
        <v>681991</v>
      </c>
      <c r="J281" s="16"/>
      <c r="L281" s="5">
        <v>1531655.08</v>
      </c>
    </row>
    <row r="282" spans="1:12" ht="18" customHeight="1" x14ac:dyDescent="0.3">
      <c r="A282" s="14">
        <v>821</v>
      </c>
      <c r="B282" s="14">
        <v>1</v>
      </c>
      <c r="C282" s="14" t="s">
        <v>287</v>
      </c>
      <c r="D282" s="21">
        <v>17327</v>
      </c>
      <c r="E282" s="21">
        <v>123781</v>
      </c>
      <c r="F282" s="22">
        <v>0</v>
      </c>
      <c r="G282" s="21">
        <v>141108</v>
      </c>
      <c r="I282" s="3">
        <v>498558</v>
      </c>
      <c r="J282" s="16"/>
      <c r="L282" s="5">
        <v>1119691.01</v>
      </c>
    </row>
    <row r="283" spans="1:12" ht="18" customHeight="1" x14ac:dyDescent="0.3">
      <c r="A283" s="14">
        <v>2711</v>
      </c>
      <c r="B283" s="14">
        <v>1</v>
      </c>
      <c r="C283" s="14" t="s">
        <v>288</v>
      </c>
      <c r="D283" s="21">
        <v>11940</v>
      </c>
      <c r="E283" s="21">
        <v>129124</v>
      </c>
      <c r="F283" s="22">
        <v>0</v>
      </c>
      <c r="G283" s="21">
        <v>141064</v>
      </c>
      <c r="I283" s="3">
        <v>555392</v>
      </c>
      <c r="J283" s="16"/>
      <c r="L283" s="5">
        <v>1247330.6000000001</v>
      </c>
    </row>
    <row r="284" spans="1:12" ht="18" customHeight="1" x14ac:dyDescent="0.3">
      <c r="A284" s="14">
        <v>4005</v>
      </c>
      <c r="B284" s="14">
        <v>7</v>
      </c>
      <c r="C284" s="14" t="s">
        <v>289</v>
      </c>
      <c r="D284" s="21">
        <v>4974</v>
      </c>
      <c r="E284" s="22">
        <v>0</v>
      </c>
      <c r="F284" s="21">
        <v>27657</v>
      </c>
      <c r="G284" s="21">
        <v>32631</v>
      </c>
      <c r="I284" s="2" t="s">
        <v>23</v>
      </c>
      <c r="J284" s="3">
        <v>22097</v>
      </c>
      <c r="L284" s="5"/>
    </row>
    <row r="285" spans="1:12" ht="18" customHeight="1" x14ac:dyDescent="0.3">
      <c r="A285" s="14">
        <v>4131</v>
      </c>
      <c r="B285" s="14">
        <v>7</v>
      </c>
      <c r="C285" s="14" t="s">
        <v>290</v>
      </c>
      <c r="D285" s="21">
        <v>20153</v>
      </c>
      <c r="E285" s="21">
        <v>126838</v>
      </c>
      <c r="F285" s="21">
        <v>13799</v>
      </c>
      <c r="G285" s="21">
        <v>160790</v>
      </c>
      <c r="I285" s="3">
        <v>596651</v>
      </c>
      <c r="J285" s="16"/>
      <c r="L285" s="5">
        <v>1339994.3500000001</v>
      </c>
    </row>
    <row r="286" spans="1:12" ht="18" customHeight="1" x14ac:dyDescent="0.3">
      <c r="A286" s="14">
        <v>4277</v>
      </c>
      <c r="B286" s="14">
        <v>7</v>
      </c>
      <c r="C286" s="14" t="s">
        <v>291</v>
      </c>
      <c r="D286" s="21"/>
      <c r="E286" s="21"/>
      <c r="F286" s="21"/>
      <c r="G286" s="21"/>
      <c r="I286" s="2" t="s">
        <v>23</v>
      </c>
      <c r="J286" s="16"/>
      <c r="L286" s="5"/>
    </row>
    <row r="287" spans="1:12" ht="18" customHeight="1" x14ac:dyDescent="0.3">
      <c r="A287" s="14">
        <v>398</v>
      </c>
      <c r="B287" s="14">
        <v>52</v>
      </c>
      <c r="C287" s="14" t="s">
        <v>292</v>
      </c>
      <c r="D287" s="22">
        <v>525</v>
      </c>
      <c r="E287" s="22">
        <v>0</v>
      </c>
      <c r="F287" s="21">
        <v>10000</v>
      </c>
      <c r="G287" s="21">
        <v>10525</v>
      </c>
      <c r="I287" s="16"/>
      <c r="J287" s="3">
        <v>10000</v>
      </c>
      <c r="L287" s="5"/>
    </row>
    <row r="288" spans="1:12" ht="18" customHeight="1" x14ac:dyDescent="0.3">
      <c r="A288" s="14">
        <v>6979</v>
      </c>
      <c r="B288" s="14">
        <v>61</v>
      </c>
      <c r="C288" s="14" t="s">
        <v>293</v>
      </c>
      <c r="D288" s="21">
        <v>6445</v>
      </c>
      <c r="E288" s="22">
        <v>0</v>
      </c>
      <c r="F288" s="21">
        <v>16119</v>
      </c>
      <c r="G288" s="21">
        <v>22564</v>
      </c>
      <c r="I288" s="16"/>
      <c r="J288" s="3">
        <v>12723</v>
      </c>
      <c r="L288" s="5"/>
    </row>
    <row r="289" spans="1:12" ht="18" customHeight="1" x14ac:dyDescent="0.3">
      <c r="A289" s="14">
        <v>4153</v>
      </c>
      <c r="B289" s="14">
        <v>7</v>
      </c>
      <c r="C289" s="14" t="s">
        <v>294</v>
      </c>
      <c r="D289" s="21">
        <v>181289</v>
      </c>
      <c r="E289" s="21">
        <v>100506</v>
      </c>
      <c r="F289" s="22">
        <v>0</v>
      </c>
      <c r="G289" s="21">
        <v>281794</v>
      </c>
      <c r="I289" s="3">
        <v>353218</v>
      </c>
      <c r="J289" s="16"/>
      <c r="L289" s="5">
        <v>793276.69</v>
      </c>
    </row>
    <row r="290" spans="1:12" ht="36" customHeight="1" x14ac:dyDescent="0.3">
      <c r="A290" s="14">
        <v>912</v>
      </c>
      <c r="B290" s="14">
        <v>1</v>
      </c>
      <c r="C290" s="14" t="s">
        <v>295</v>
      </c>
      <c r="D290" s="21">
        <v>301039</v>
      </c>
      <c r="E290" s="21">
        <v>282199</v>
      </c>
      <c r="F290" s="22">
        <v>0</v>
      </c>
      <c r="G290" s="21">
        <v>583238</v>
      </c>
      <c r="I290" s="3">
        <v>1152056</v>
      </c>
      <c r="J290" s="16"/>
      <c r="L290" s="5">
        <v>2587354.91</v>
      </c>
    </row>
    <row r="291" spans="1:12" ht="18" customHeight="1" x14ac:dyDescent="0.3">
      <c r="A291" s="14">
        <v>635</v>
      </c>
      <c r="B291" s="14">
        <v>1</v>
      </c>
      <c r="C291" s="14" t="s">
        <v>296</v>
      </c>
      <c r="D291" s="22">
        <v>841</v>
      </c>
      <c r="E291" s="21">
        <v>1596</v>
      </c>
      <c r="F291" s="21">
        <v>8404</v>
      </c>
      <c r="G291" s="21">
        <v>10841</v>
      </c>
      <c r="I291" s="3">
        <v>5019</v>
      </c>
      <c r="J291" s="16"/>
      <c r="L291" s="6">
        <v>11272.06</v>
      </c>
    </row>
    <row r="292" spans="1:12" ht="18" customHeight="1" x14ac:dyDescent="0.3">
      <c r="A292" s="14">
        <v>4177</v>
      </c>
      <c r="B292" s="14">
        <v>7</v>
      </c>
      <c r="C292" s="14" t="s">
        <v>297</v>
      </c>
      <c r="D292" s="21">
        <v>15865</v>
      </c>
      <c r="E292" s="22">
        <v>337</v>
      </c>
      <c r="F292" s="21">
        <v>9663</v>
      </c>
      <c r="G292" s="21">
        <v>25865</v>
      </c>
      <c r="I292" s="3">
        <v>2269</v>
      </c>
      <c r="J292" s="16"/>
      <c r="L292" s="5">
        <v>5095.9799999999996</v>
      </c>
    </row>
    <row r="293" spans="1:12" ht="18" customHeight="1" x14ac:dyDescent="0.3">
      <c r="A293" s="14">
        <v>1</v>
      </c>
      <c r="B293" s="14">
        <v>3</v>
      </c>
      <c r="C293" s="14" t="s">
        <v>298</v>
      </c>
      <c r="D293" s="21">
        <v>1464204</v>
      </c>
      <c r="E293" s="21">
        <v>18705817</v>
      </c>
      <c r="F293" s="22">
        <v>0</v>
      </c>
      <c r="G293" s="21">
        <v>20170021</v>
      </c>
      <c r="I293" s="3">
        <v>71005780</v>
      </c>
      <c r="J293" s="16"/>
      <c r="L293" s="6">
        <v>159468894.88999999</v>
      </c>
    </row>
    <row r="294" spans="1:12" ht="18" customHeight="1" x14ac:dyDescent="0.3">
      <c r="A294" s="14">
        <v>414</v>
      </c>
      <c r="B294" s="14">
        <v>1</v>
      </c>
      <c r="C294" s="14" t="s">
        <v>299</v>
      </c>
      <c r="D294" s="21">
        <v>15824</v>
      </c>
      <c r="E294" s="21">
        <v>52937</v>
      </c>
      <c r="F294" s="22">
        <v>0</v>
      </c>
      <c r="G294" s="21">
        <v>68761</v>
      </c>
      <c r="I294" s="3">
        <v>170885</v>
      </c>
      <c r="J294" s="16"/>
      <c r="L294" s="5">
        <v>383782.66</v>
      </c>
    </row>
    <row r="295" spans="1:12" ht="18" customHeight="1" x14ac:dyDescent="0.3">
      <c r="A295" s="14">
        <v>103</v>
      </c>
      <c r="B295" s="14">
        <v>80</v>
      </c>
      <c r="C295" s="14" t="s">
        <v>300</v>
      </c>
      <c r="D295" s="21">
        <v>4088</v>
      </c>
      <c r="E295" s="22">
        <v>0</v>
      </c>
      <c r="F295" s="21">
        <v>32223</v>
      </c>
      <c r="G295" s="21">
        <v>36312</v>
      </c>
      <c r="I295" s="16"/>
      <c r="J295" s="3">
        <v>30802</v>
      </c>
      <c r="L295" s="5"/>
    </row>
    <row r="296" spans="1:12" ht="18" customHeight="1" x14ac:dyDescent="0.3">
      <c r="A296" s="14">
        <v>4230</v>
      </c>
      <c r="B296" s="14">
        <v>7</v>
      </c>
      <c r="C296" s="14" t="s">
        <v>301</v>
      </c>
      <c r="D296" s="21">
        <v>18522</v>
      </c>
      <c r="E296" s="21">
        <v>67054</v>
      </c>
      <c r="F296" s="22">
        <v>145</v>
      </c>
      <c r="G296" s="21">
        <v>85721</v>
      </c>
      <c r="I296" s="3">
        <v>286393</v>
      </c>
      <c r="J296" s="16"/>
      <c r="L296" s="5">
        <v>643197.31000000006</v>
      </c>
    </row>
    <row r="297" spans="1:12" ht="18" customHeight="1" x14ac:dyDescent="0.3">
      <c r="A297" s="14">
        <v>4102</v>
      </c>
      <c r="B297" s="14">
        <v>7</v>
      </c>
      <c r="C297" s="14" t="s">
        <v>302</v>
      </c>
      <c r="D297" s="21">
        <v>90695</v>
      </c>
      <c r="E297" s="21">
        <v>117966</v>
      </c>
      <c r="F297" s="21">
        <v>12442</v>
      </c>
      <c r="G297" s="21">
        <v>221102</v>
      </c>
      <c r="I297" s="3">
        <v>548919</v>
      </c>
      <c r="J297" s="16"/>
      <c r="L297" s="5">
        <v>1232794.83</v>
      </c>
    </row>
    <row r="298" spans="1:12" ht="18" customHeight="1" x14ac:dyDescent="0.3">
      <c r="A298" s="14">
        <v>4231</v>
      </c>
      <c r="B298" s="14">
        <v>7</v>
      </c>
      <c r="C298" s="14" t="s">
        <v>303</v>
      </c>
      <c r="D298" s="21">
        <v>23898</v>
      </c>
      <c r="E298" s="21">
        <v>155218</v>
      </c>
      <c r="F298" s="21">
        <v>14543</v>
      </c>
      <c r="G298" s="21">
        <v>193659</v>
      </c>
      <c r="I298" s="3">
        <v>715982</v>
      </c>
      <c r="J298" s="16"/>
      <c r="L298" s="5">
        <v>1607993.24</v>
      </c>
    </row>
    <row r="299" spans="1:12" ht="18" customHeight="1" x14ac:dyDescent="0.3">
      <c r="A299" s="14">
        <v>4007</v>
      </c>
      <c r="B299" s="14">
        <v>7</v>
      </c>
      <c r="C299" s="14" t="s">
        <v>304</v>
      </c>
      <c r="D299" s="21">
        <v>2813</v>
      </c>
      <c r="E299" s="21">
        <v>14987</v>
      </c>
      <c r="F299" s="21">
        <v>2095</v>
      </c>
      <c r="G299" s="21">
        <v>19894</v>
      </c>
      <c r="I299" s="3">
        <v>64791</v>
      </c>
      <c r="J299" s="16"/>
      <c r="L299" s="5">
        <v>145511.29</v>
      </c>
    </row>
    <row r="300" spans="1:12" ht="18" customHeight="1" x14ac:dyDescent="0.3">
      <c r="A300" s="14">
        <v>4150</v>
      </c>
      <c r="B300" s="14">
        <v>7</v>
      </c>
      <c r="C300" s="14" t="s">
        <v>305</v>
      </c>
      <c r="D300" s="21">
        <v>2334</v>
      </c>
      <c r="E300" s="22">
        <v>0</v>
      </c>
      <c r="F300" s="21">
        <v>13371</v>
      </c>
      <c r="G300" s="21">
        <v>15705</v>
      </c>
      <c r="I300" s="3">
        <v>20165</v>
      </c>
      <c r="J300" s="16"/>
      <c r="L300" s="6">
        <v>45288.78</v>
      </c>
    </row>
    <row r="301" spans="1:12" ht="18" customHeight="1" x14ac:dyDescent="0.3">
      <c r="A301" s="14">
        <v>160</v>
      </c>
      <c r="B301" s="14">
        <v>70</v>
      </c>
      <c r="C301" s="14" t="s">
        <v>306</v>
      </c>
      <c r="D301" s="21">
        <v>5047</v>
      </c>
      <c r="E301" s="22">
        <v>0</v>
      </c>
      <c r="F301" s="21">
        <v>34306</v>
      </c>
      <c r="G301" s="21">
        <v>39354</v>
      </c>
      <c r="I301" s="16"/>
      <c r="J301" s="3">
        <v>29463</v>
      </c>
      <c r="L301" s="6"/>
    </row>
    <row r="302" spans="1:12" ht="18" customHeight="1" x14ac:dyDescent="0.3">
      <c r="A302" s="14">
        <v>4017</v>
      </c>
      <c r="B302" s="14">
        <v>7</v>
      </c>
      <c r="C302" s="14" t="s">
        <v>307</v>
      </c>
      <c r="D302" s="21">
        <v>83342</v>
      </c>
      <c r="E302" s="21">
        <v>664174</v>
      </c>
      <c r="F302" s="22">
        <v>0</v>
      </c>
      <c r="G302" s="21">
        <v>747516</v>
      </c>
      <c r="I302" s="3">
        <v>2973711</v>
      </c>
      <c r="J302" s="16"/>
      <c r="L302" s="5">
        <v>6678531.8700000001</v>
      </c>
    </row>
    <row r="303" spans="1:12" ht="18" customHeight="1" x14ac:dyDescent="0.3">
      <c r="A303" s="14">
        <v>4265</v>
      </c>
      <c r="B303" s="14">
        <v>7</v>
      </c>
      <c r="C303" s="14" t="s">
        <v>308</v>
      </c>
      <c r="D303" s="21">
        <v>18489</v>
      </c>
      <c r="E303" s="22">
        <v>0</v>
      </c>
      <c r="F303" s="21">
        <v>10000</v>
      </c>
      <c r="G303" s="21">
        <v>28489</v>
      </c>
      <c r="I303" s="16"/>
      <c r="J303" s="3">
        <v>10000</v>
      </c>
      <c r="L303" s="5"/>
    </row>
    <row r="304" spans="1:12" ht="18" customHeight="1" x14ac:dyDescent="0.3">
      <c r="A304" s="14">
        <v>276</v>
      </c>
      <c r="B304" s="14">
        <v>1</v>
      </c>
      <c r="C304" s="14" t="s">
        <v>309</v>
      </c>
      <c r="D304" s="21">
        <v>77482</v>
      </c>
      <c r="E304" s="21">
        <v>125148</v>
      </c>
      <c r="F304" s="21">
        <v>190180</v>
      </c>
      <c r="G304" s="21">
        <v>392811</v>
      </c>
      <c r="I304" s="3">
        <v>457696</v>
      </c>
      <c r="J304" s="16"/>
      <c r="L304" s="5">
        <v>1027920.1</v>
      </c>
    </row>
    <row r="305" spans="1:12" ht="18" customHeight="1" x14ac:dyDescent="0.3">
      <c r="A305" s="14">
        <v>2149</v>
      </c>
      <c r="B305" s="14">
        <v>1</v>
      </c>
      <c r="C305" s="14" t="s">
        <v>310</v>
      </c>
      <c r="D305" s="21">
        <v>20136</v>
      </c>
      <c r="E305" s="21">
        <v>138960</v>
      </c>
      <c r="F305" s="22">
        <v>0</v>
      </c>
      <c r="G305" s="21">
        <v>159096</v>
      </c>
      <c r="I305" s="3">
        <v>442317</v>
      </c>
      <c r="J305" s="16"/>
      <c r="L305" s="5">
        <v>993382.05</v>
      </c>
    </row>
    <row r="306" spans="1:12" ht="18" customHeight="1" x14ac:dyDescent="0.3">
      <c r="A306" s="14">
        <v>6018</v>
      </c>
      <c r="B306" s="14">
        <v>61</v>
      </c>
      <c r="C306" s="14" t="s">
        <v>556</v>
      </c>
      <c r="D306" s="21">
        <v>10122</v>
      </c>
      <c r="E306" s="22">
        <v>0</v>
      </c>
      <c r="F306" s="21">
        <v>17760</v>
      </c>
      <c r="G306" s="21">
        <v>27882</v>
      </c>
      <c r="I306" s="16"/>
      <c r="J306" s="3">
        <v>16071</v>
      </c>
      <c r="L306" s="5"/>
    </row>
    <row r="307" spans="1:12" ht="18" customHeight="1" x14ac:dyDescent="0.3">
      <c r="A307" s="14">
        <v>6027</v>
      </c>
      <c r="B307" s="14">
        <v>61</v>
      </c>
      <c r="C307" s="14" t="s">
        <v>311</v>
      </c>
      <c r="D307" s="21">
        <v>3689</v>
      </c>
      <c r="E307" s="22">
        <v>0</v>
      </c>
      <c r="F307" s="21">
        <v>14092</v>
      </c>
      <c r="G307" s="21">
        <v>17781</v>
      </c>
      <c r="I307" s="16"/>
      <c r="J307" s="3">
        <v>10000</v>
      </c>
      <c r="L307" s="5"/>
    </row>
    <row r="308" spans="1:12" ht="18" customHeight="1" x14ac:dyDescent="0.3">
      <c r="A308" s="14">
        <v>4273</v>
      </c>
      <c r="B308" s="14">
        <v>7</v>
      </c>
      <c r="C308" s="14" t="s">
        <v>312</v>
      </c>
      <c r="D308" s="22">
        <v>669</v>
      </c>
      <c r="E308" s="22">
        <v>0</v>
      </c>
      <c r="F308" s="21">
        <v>10000</v>
      </c>
      <c r="G308" s="21">
        <v>10669</v>
      </c>
      <c r="I308" s="16"/>
      <c r="J308" s="3">
        <v>10000</v>
      </c>
      <c r="L308" s="5"/>
    </row>
    <row r="309" spans="1:12" ht="18" customHeight="1" x14ac:dyDescent="0.3">
      <c r="A309" s="14">
        <v>129</v>
      </c>
      <c r="B309" s="14">
        <v>1</v>
      </c>
      <c r="C309" s="14" t="s">
        <v>313</v>
      </c>
      <c r="D309" s="21">
        <v>26376</v>
      </c>
      <c r="E309" s="21">
        <v>145969</v>
      </c>
      <c r="F309" s="21">
        <v>25640</v>
      </c>
      <c r="G309" s="21">
        <v>197985</v>
      </c>
      <c r="I309" s="3">
        <v>623325</v>
      </c>
      <c r="J309" s="16"/>
      <c r="L309" s="5">
        <v>1399899.62</v>
      </c>
    </row>
    <row r="310" spans="1:12" ht="18" customHeight="1" x14ac:dyDescent="0.3">
      <c r="A310" s="14">
        <v>882</v>
      </c>
      <c r="B310" s="14">
        <v>1</v>
      </c>
      <c r="C310" s="14" t="s">
        <v>314</v>
      </c>
      <c r="D310" s="21">
        <v>790294</v>
      </c>
      <c r="E310" s="21">
        <v>244834</v>
      </c>
      <c r="F310" s="21">
        <v>38264</v>
      </c>
      <c r="G310" s="21">
        <v>1073391</v>
      </c>
      <c r="I310" s="3">
        <v>439708</v>
      </c>
      <c r="J310" s="16"/>
      <c r="L310" s="5">
        <v>987521.46</v>
      </c>
    </row>
    <row r="311" spans="1:12" ht="18" customHeight="1" x14ac:dyDescent="0.3">
      <c r="A311" s="14">
        <v>152</v>
      </c>
      <c r="B311" s="14">
        <v>1</v>
      </c>
      <c r="C311" s="14" t="s">
        <v>315</v>
      </c>
      <c r="D311" s="21">
        <v>130017</v>
      </c>
      <c r="E311" s="21">
        <v>1125973</v>
      </c>
      <c r="F311" s="22">
        <v>0</v>
      </c>
      <c r="G311" s="21">
        <v>1255991</v>
      </c>
      <c r="I311" s="3">
        <v>5088671</v>
      </c>
      <c r="J311" s="16"/>
      <c r="L311" s="6">
        <v>11428433.27</v>
      </c>
    </row>
    <row r="312" spans="1:12" ht="18" customHeight="1" x14ac:dyDescent="0.3">
      <c r="A312" s="14">
        <v>97</v>
      </c>
      <c r="B312" s="14">
        <v>1</v>
      </c>
      <c r="C312" s="14" t="s">
        <v>316</v>
      </c>
      <c r="D312" s="21">
        <v>12681</v>
      </c>
      <c r="E312" s="21">
        <v>58609</v>
      </c>
      <c r="F312" s="22">
        <v>0</v>
      </c>
      <c r="G312" s="21">
        <v>71290</v>
      </c>
      <c r="I312" s="3">
        <v>219997</v>
      </c>
      <c r="J312" s="16"/>
      <c r="L312" s="5">
        <v>494082.23</v>
      </c>
    </row>
    <row r="313" spans="1:12" ht="18" customHeight="1" x14ac:dyDescent="0.3">
      <c r="A313" s="14">
        <v>332</v>
      </c>
      <c r="B313" s="14">
        <v>1</v>
      </c>
      <c r="C313" s="14" t="s">
        <v>317</v>
      </c>
      <c r="D313" s="21">
        <v>25821</v>
      </c>
      <c r="E313" s="21">
        <v>282408</v>
      </c>
      <c r="F313" s="22">
        <v>0</v>
      </c>
      <c r="G313" s="21">
        <v>308229</v>
      </c>
      <c r="I313" s="3">
        <v>1092865</v>
      </c>
      <c r="J313" s="16"/>
      <c r="L313" s="5">
        <v>2454420.34</v>
      </c>
    </row>
    <row r="314" spans="1:12" ht="18" customHeight="1" x14ac:dyDescent="0.3">
      <c r="A314" s="14">
        <v>2769</v>
      </c>
      <c r="B314" s="14">
        <v>1</v>
      </c>
      <c r="C314" s="14" t="s">
        <v>318</v>
      </c>
      <c r="D314" s="21">
        <v>16053</v>
      </c>
      <c r="E314" s="21">
        <v>88361</v>
      </c>
      <c r="F314" s="21">
        <v>9776</v>
      </c>
      <c r="G314" s="21">
        <v>114190</v>
      </c>
      <c r="I314" s="3">
        <v>326329</v>
      </c>
      <c r="J314" s="16"/>
      <c r="L314" s="5">
        <v>732888.68</v>
      </c>
    </row>
    <row r="315" spans="1:12" ht="18" customHeight="1" x14ac:dyDescent="0.3">
      <c r="A315" s="14">
        <v>621</v>
      </c>
      <c r="B315" s="14">
        <v>1</v>
      </c>
      <c r="C315" s="14" t="s">
        <v>319</v>
      </c>
      <c r="D315" s="21">
        <v>196130</v>
      </c>
      <c r="E315" s="21">
        <v>1036717</v>
      </c>
      <c r="F315" s="21">
        <v>191907</v>
      </c>
      <c r="G315" s="21">
        <v>1424754</v>
      </c>
      <c r="I315" s="3">
        <v>4392378</v>
      </c>
      <c r="J315" s="16"/>
      <c r="L315" s="5">
        <v>9864656.3100000005</v>
      </c>
    </row>
    <row r="316" spans="1:12" ht="18" customHeight="1" x14ac:dyDescent="0.3">
      <c r="A316" s="14">
        <v>712</v>
      </c>
      <c r="B316" s="14">
        <v>1</v>
      </c>
      <c r="C316" s="14" t="s">
        <v>320</v>
      </c>
      <c r="D316" s="21">
        <v>36791</v>
      </c>
      <c r="E316" s="21">
        <v>100574</v>
      </c>
      <c r="F316" s="22">
        <v>0</v>
      </c>
      <c r="G316" s="21">
        <v>137365</v>
      </c>
      <c r="I316" s="3">
        <v>334020</v>
      </c>
      <c r="J316" s="16"/>
      <c r="L316" s="5">
        <v>750161.78</v>
      </c>
    </row>
    <row r="317" spans="1:12" ht="18" customHeight="1" x14ac:dyDescent="0.3">
      <c r="A317" s="14">
        <v>173</v>
      </c>
      <c r="B317" s="14">
        <v>1</v>
      </c>
      <c r="C317" s="14" t="s">
        <v>321</v>
      </c>
      <c r="D317" s="21">
        <v>24956</v>
      </c>
      <c r="E317" s="21">
        <v>75746</v>
      </c>
      <c r="F317" s="21">
        <v>6895</v>
      </c>
      <c r="G317" s="21">
        <v>107597</v>
      </c>
      <c r="I317" s="3">
        <v>389126</v>
      </c>
      <c r="J317" s="16"/>
      <c r="L317" s="5">
        <v>873922.41</v>
      </c>
    </row>
    <row r="318" spans="1:12" ht="18" customHeight="1" x14ac:dyDescent="0.3">
      <c r="A318" s="14">
        <v>2169</v>
      </c>
      <c r="B318" s="14">
        <v>1</v>
      </c>
      <c r="C318" s="14" t="s">
        <v>322</v>
      </c>
      <c r="D318" s="21">
        <v>12690</v>
      </c>
      <c r="E318" s="21">
        <v>71551</v>
      </c>
      <c r="F318" s="22">
        <v>0</v>
      </c>
      <c r="G318" s="21">
        <v>84240</v>
      </c>
      <c r="I318" s="3">
        <v>304329</v>
      </c>
      <c r="J318" s="16"/>
      <c r="L318" s="5">
        <v>683480.43</v>
      </c>
    </row>
    <row r="319" spans="1:12" ht="18" customHeight="1" x14ac:dyDescent="0.3">
      <c r="A319" s="14">
        <v>4208</v>
      </c>
      <c r="B319" s="14">
        <v>7</v>
      </c>
      <c r="C319" s="14" t="s">
        <v>323</v>
      </c>
      <c r="D319" s="21">
        <v>2822</v>
      </c>
      <c r="E319" s="21">
        <v>26077</v>
      </c>
      <c r="F319" s="22">
        <v>0</v>
      </c>
      <c r="G319" s="21">
        <v>28899</v>
      </c>
      <c r="I319" s="3">
        <v>119330</v>
      </c>
      <c r="J319" s="16"/>
      <c r="L319" s="5">
        <v>267998.90000000002</v>
      </c>
    </row>
    <row r="320" spans="1:12" ht="18" customHeight="1" x14ac:dyDescent="0.3">
      <c r="A320" s="14">
        <v>319</v>
      </c>
      <c r="B320" s="14">
        <v>1</v>
      </c>
      <c r="C320" s="14" t="s">
        <v>324</v>
      </c>
      <c r="D320" s="21">
        <v>15978</v>
      </c>
      <c r="E320" s="21">
        <v>117696</v>
      </c>
      <c r="F320" s="22">
        <v>0</v>
      </c>
      <c r="G320" s="21">
        <v>133674</v>
      </c>
      <c r="I320" s="3">
        <v>394099</v>
      </c>
      <c r="J320" s="16"/>
      <c r="L320" s="5">
        <v>885089.93</v>
      </c>
    </row>
    <row r="321" spans="1:12" ht="36" customHeight="1" x14ac:dyDescent="0.3">
      <c r="A321" s="14">
        <v>4187</v>
      </c>
      <c r="B321" s="14">
        <v>7</v>
      </c>
      <c r="C321" s="14" t="s">
        <v>325</v>
      </c>
      <c r="D321" s="21">
        <v>1040</v>
      </c>
      <c r="E321" s="22">
        <v>0</v>
      </c>
      <c r="F321" s="21">
        <v>10000</v>
      </c>
      <c r="G321" s="21">
        <v>11040</v>
      </c>
      <c r="I321" s="16"/>
      <c r="J321" s="3">
        <v>10000</v>
      </c>
      <c r="L321" s="5"/>
    </row>
    <row r="322" spans="1:12" ht="18" customHeight="1" x14ac:dyDescent="0.3">
      <c r="A322" s="14">
        <v>1480</v>
      </c>
      <c r="B322" s="14">
        <v>34</v>
      </c>
      <c r="C322" s="14" t="s">
        <v>326</v>
      </c>
      <c r="D322" s="21">
        <v>3003</v>
      </c>
      <c r="E322" s="22">
        <v>0</v>
      </c>
      <c r="F322" s="21">
        <v>9206</v>
      </c>
      <c r="G322" s="21">
        <v>12209</v>
      </c>
      <c r="I322" s="16"/>
      <c r="J322" s="2" t="s">
        <v>131</v>
      </c>
      <c r="L322" s="5"/>
    </row>
    <row r="323" spans="1:12" ht="18" customHeight="1" x14ac:dyDescent="0.3">
      <c r="A323" s="14">
        <v>4155</v>
      </c>
      <c r="B323" s="14">
        <v>7</v>
      </c>
      <c r="C323" s="14" t="s">
        <v>327</v>
      </c>
      <c r="D323" s="21">
        <v>23010</v>
      </c>
      <c r="E323" s="21">
        <v>45480</v>
      </c>
      <c r="F323" s="22">
        <v>0</v>
      </c>
      <c r="G323" s="21">
        <v>68491</v>
      </c>
      <c r="I323" s="3">
        <v>157516</v>
      </c>
      <c r="J323" s="16"/>
      <c r="L323" s="5">
        <v>353758.55</v>
      </c>
    </row>
    <row r="324" spans="1:12" ht="18" customHeight="1" x14ac:dyDescent="0.3">
      <c r="A324" s="14">
        <v>4055</v>
      </c>
      <c r="B324" s="14">
        <v>7</v>
      </c>
      <c r="C324" s="14" t="s">
        <v>328</v>
      </c>
      <c r="D324" s="21">
        <v>2287</v>
      </c>
      <c r="E324" s="21">
        <v>16842</v>
      </c>
      <c r="F324" s="22">
        <v>0</v>
      </c>
      <c r="G324" s="21">
        <v>19129</v>
      </c>
      <c r="I324" s="3">
        <v>51833</v>
      </c>
      <c r="J324" s="16"/>
      <c r="L324" s="5">
        <v>116409.02</v>
      </c>
    </row>
    <row r="325" spans="1:12" ht="18" customHeight="1" x14ac:dyDescent="0.3">
      <c r="A325" s="14">
        <v>707</v>
      </c>
      <c r="B325" s="14">
        <v>1</v>
      </c>
      <c r="C325" s="14" t="s">
        <v>329</v>
      </c>
      <c r="D325" s="21">
        <v>1809</v>
      </c>
      <c r="E325" s="21">
        <v>30168</v>
      </c>
      <c r="F325" s="22">
        <v>0</v>
      </c>
      <c r="G325" s="21">
        <v>31977</v>
      </c>
      <c r="I325" s="3">
        <v>150825</v>
      </c>
      <c r="J325" s="16"/>
      <c r="L325" s="5">
        <v>338730.58</v>
      </c>
    </row>
    <row r="326" spans="1:12" ht="18" customHeight="1" x14ac:dyDescent="0.3">
      <c r="A326" s="14">
        <v>308</v>
      </c>
      <c r="B326" s="14">
        <v>1</v>
      </c>
      <c r="C326" s="14" t="s">
        <v>330</v>
      </c>
      <c r="D326" s="21">
        <v>9903</v>
      </c>
      <c r="E326" s="21">
        <v>55971</v>
      </c>
      <c r="F326" s="21">
        <v>4892</v>
      </c>
      <c r="G326" s="21">
        <v>70766</v>
      </c>
      <c r="I326" s="3">
        <v>219908</v>
      </c>
      <c r="J326" s="16"/>
      <c r="L326" s="5">
        <v>493881.91</v>
      </c>
    </row>
    <row r="327" spans="1:12" ht="18" customHeight="1" x14ac:dyDescent="0.3">
      <c r="A327" s="14">
        <v>4093</v>
      </c>
      <c r="B327" s="14">
        <v>7</v>
      </c>
      <c r="C327" s="14" t="s">
        <v>331</v>
      </c>
      <c r="D327" s="21">
        <v>2795</v>
      </c>
      <c r="E327" s="21">
        <v>35026</v>
      </c>
      <c r="F327" s="22">
        <v>0</v>
      </c>
      <c r="G327" s="21">
        <v>37820</v>
      </c>
      <c r="I327" s="3">
        <v>114557</v>
      </c>
      <c r="J327" s="16"/>
      <c r="L327" s="5">
        <v>257278.9</v>
      </c>
    </row>
    <row r="328" spans="1:12" ht="18" customHeight="1" x14ac:dyDescent="0.3">
      <c r="A328" s="14">
        <v>4240</v>
      </c>
      <c r="B328" s="14">
        <v>7</v>
      </c>
      <c r="C328" s="14" t="s">
        <v>332</v>
      </c>
      <c r="D328" s="21">
        <v>20351</v>
      </c>
      <c r="E328" s="21">
        <v>76297</v>
      </c>
      <c r="F328" s="21">
        <v>23102</v>
      </c>
      <c r="G328" s="21">
        <v>119750</v>
      </c>
      <c r="I328" s="3">
        <v>548919</v>
      </c>
      <c r="J328" s="16"/>
      <c r="L328" s="5">
        <v>1232794.83</v>
      </c>
    </row>
    <row r="329" spans="1:12" ht="18" customHeight="1" x14ac:dyDescent="0.3">
      <c r="A329" s="14">
        <v>4089</v>
      </c>
      <c r="B329" s="14">
        <v>7</v>
      </c>
      <c r="C329" s="14" t="s">
        <v>333</v>
      </c>
      <c r="D329" s="21">
        <v>5608</v>
      </c>
      <c r="E329" s="21">
        <v>38300</v>
      </c>
      <c r="F329" s="21">
        <v>2704</v>
      </c>
      <c r="G329" s="21">
        <v>46612</v>
      </c>
      <c r="I329" s="3">
        <v>172776</v>
      </c>
      <c r="J329" s="16"/>
      <c r="L329" s="5">
        <v>388030.21</v>
      </c>
    </row>
    <row r="330" spans="1:12" ht="18" customHeight="1" x14ac:dyDescent="0.3">
      <c r="A330" s="14">
        <v>4161</v>
      </c>
      <c r="B330" s="14">
        <v>7</v>
      </c>
      <c r="C330" s="14" t="s">
        <v>334</v>
      </c>
      <c r="D330" s="21">
        <v>5047</v>
      </c>
      <c r="E330" s="21">
        <v>41134</v>
      </c>
      <c r="F330" s="22">
        <v>0</v>
      </c>
      <c r="G330" s="21">
        <v>46181</v>
      </c>
      <c r="I330" s="3">
        <v>210021</v>
      </c>
      <c r="J330" s="16"/>
      <c r="L330" s="5">
        <v>471678</v>
      </c>
    </row>
    <row r="331" spans="1:12" ht="18" customHeight="1" x14ac:dyDescent="0.3">
      <c r="A331" s="14">
        <v>4003</v>
      </c>
      <c r="B331" s="14">
        <v>7</v>
      </c>
      <c r="C331" s="14" t="s">
        <v>335</v>
      </c>
      <c r="D331" s="21">
        <v>3215</v>
      </c>
      <c r="E331" s="21">
        <v>19868</v>
      </c>
      <c r="F331" s="22">
        <v>0</v>
      </c>
      <c r="G331" s="21">
        <v>23083</v>
      </c>
      <c r="I331" s="3">
        <v>76371</v>
      </c>
      <c r="J331" s="16"/>
      <c r="L331" s="5">
        <v>171519.31</v>
      </c>
    </row>
    <row r="332" spans="1:12" ht="18" customHeight="1" x14ac:dyDescent="0.3">
      <c r="A332" s="14">
        <v>345</v>
      </c>
      <c r="B332" s="14">
        <v>1</v>
      </c>
      <c r="C332" s="14" t="s">
        <v>336</v>
      </c>
      <c r="D332" s="21">
        <v>59205</v>
      </c>
      <c r="E332" s="21">
        <v>88347</v>
      </c>
      <c r="F332" s="21">
        <v>10003</v>
      </c>
      <c r="G332" s="21">
        <v>157555</v>
      </c>
      <c r="I332" s="3">
        <v>410661</v>
      </c>
      <c r="J332" s="16"/>
      <c r="L332" s="5">
        <v>922286.87</v>
      </c>
    </row>
    <row r="333" spans="1:12" ht="18" customHeight="1" x14ac:dyDescent="0.3">
      <c r="A333" s="14">
        <v>4143</v>
      </c>
      <c r="B333" s="14">
        <v>7</v>
      </c>
      <c r="C333" s="14" t="s">
        <v>337</v>
      </c>
      <c r="D333" s="21">
        <v>41933</v>
      </c>
      <c r="E333" s="21">
        <v>186397</v>
      </c>
      <c r="F333" s="21">
        <v>36578</v>
      </c>
      <c r="G333" s="21">
        <v>264908</v>
      </c>
      <c r="I333" s="3">
        <v>844858</v>
      </c>
      <c r="J333" s="16"/>
      <c r="L333" s="5">
        <v>1897432</v>
      </c>
    </row>
    <row r="334" spans="1:12" ht="18" customHeight="1" x14ac:dyDescent="0.3">
      <c r="A334" s="14">
        <v>721</v>
      </c>
      <c r="B334" s="14">
        <v>1</v>
      </c>
      <c r="C334" s="14" t="s">
        <v>338</v>
      </c>
      <c r="D334" s="21">
        <v>27009</v>
      </c>
      <c r="E334" s="21">
        <v>78331</v>
      </c>
      <c r="F334" s="21">
        <v>53166</v>
      </c>
      <c r="G334" s="21">
        <v>158507</v>
      </c>
      <c r="I334" s="3">
        <v>355764</v>
      </c>
      <c r="J334" s="16"/>
      <c r="L334" s="5">
        <v>798994.69</v>
      </c>
    </row>
    <row r="335" spans="1:12" ht="18" customHeight="1" x14ac:dyDescent="0.3">
      <c r="A335" s="14">
        <v>88</v>
      </c>
      <c r="B335" s="14">
        <v>1</v>
      </c>
      <c r="C335" s="14" t="s">
        <v>339</v>
      </c>
      <c r="D335" s="21">
        <v>98089</v>
      </c>
      <c r="E335" s="21">
        <v>214144</v>
      </c>
      <c r="F335" s="22">
        <v>0</v>
      </c>
      <c r="G335" s="21">
        <v>312232</v>
      </c>
      <c r="I335" s="3">
        <v>894655</v>
      </c>
      <c r="J335" s="16"/>
      <c r="L335" s="5">
        <v>2009267.83</v>
      </c>
    </row>
    <row r="336" spans="1:12" ht="18" customHeight="1" x14ac:dyDescent="0.3">
      <c r="A336" s="14">
        <v>553</v>
      </c>
      <c r="B336" s="14">
        <v>1</v>
      </c>
      <c r="C336" s="14" t="s">
        <v>340</v>
      </c>
      <c r="D336" s="21">
        <v>8882</v>
      </c>
      <c r="E336" s="21">
        <v>92959</v>
      </c>
      <c r="F336" s="22">
        <v>0</v>
      </c>
      <c r="G336" s="21">
        <v>101842</v>
      </c>
      <c r="I336" s="3">
        <v>378823</v>
      </c>
      <c r="J336" s="16"/>
      <c r="L336" s="5">
        <v>850782.37</v>
      </c>
    </row>
    <row r="337" spans="1:12" ht="18" customHeight="1" x14ac:dyDescent="0.3">
      <c r="A337" s="14">
        <v>507</v>
      </c>
      <c r="B337" s="14">
        <v>1</v>
      </c>
      <c r="C337" s="14" t="s">
        <v>341</v>
      </c>
      <c r="D337" s="21">
        <v>3039</v>
      </c>
      <c r="E337" s="21">
        <v>12781</v>
      </c>
      <c r="F337" s="21">
        <v>4482</v>
      </c>
      <c r="G337" s="21">
        <v>20302</v>
      </c>
      <c r="I337" s="3">
        <v>117332</v>
      </c>
      <c r="J337" s="16"/>
      <c r="L337" s="5">
        <v>263510.63</v>
      </c>
    </row>
    <row r="338" spans="1:12" ht="18" customHeight="1" x14ac:dyDescent="0.3">
      <c r="A338" s="14">
        <v>4171</v>
      </c>
      <c r="B338" s="14">
        <v>7</v>
      </c>
      <c r="C338" s="14" t="s">
        <v>342</v>
      </c>
      <c r="D338" s="21">
        <v>681192</v>
      </c>
      <c r="E338" s="21">
        <v>206129</v>
      </c>
      <c r="F338" s="21">
        <v>46582</v>
      </c>
      <c r="G338" s="21">
        <v>933903</v>
      </c>
      <c r="I338" s="3">
        <v>1131251</v>
      </c>
      <c r="J338" s="16"/>
      <c r="L338" s="5">
        <v>2540629.31</v>
      </c>
    </row>
    <row r="339" spans="1:12" ht="18" customHeight="1" x14ac:dyDescent="0.3">
      <c r="A339" s="14">
        <v>2215</v>
      </c>
      <c r="B339" s="14">
        <v>1</v>
      </c>
      <c r="C339" s="14" t="s">
        <v>343</v>
      </c>
      <c r="D339" s="21">
        <v>33771</v>
      </c>
      <c r="E339" s="21">
        <v>54717</v>
      </c>
      <c r="F339" s="22">
        <v>0</v>
      </c>
      <c r="G339" s="21">
        <v>88489</v>
      </c>
      <c r="I339" s="3">
        <v>185792</v>
      </c>
      <c r="J339" s="16"/>
      <c r="L339" s="5">
        <v>417262.3</v>
      </c>
    </row>
    <row r="340" spans="1:12" ht="18" customHeight="1" x14ac:dyDescent="0.3">
      <c r="A340" s="14">
        <v>2527</v>
      </c>
      <c r="B340" s="14">
        <v>1</v>
      </c>
      <c r="C340" s="14" t="s">
        <v>344</v>
      </c>
      <c r="D340" s="21">
        <v>17727</v>
      </c>
      <c r="E340" s="21">
        <v>39772</v>
      </c>
      <c r="F340" s="22">
        <v>0</v>
      </c>
      <c r="G340" s="21">
        <v>57499</v>
      </c>
      <c r="I340" s="3">
        <v>209717</v>
      </c>
      <c r="J340" s="16"/>
      <c r="L340" s="5">
        <v>470994.53</v>
      </c>
    </row>
    <row r="341" spans="1:12" ht="18" customHeight="1" x14ac:dyDescent="0.3">
      <c r="A341" s="14">
        <v>138</v>
      </c>
      <c r="B341" s="14">
        <v>1</v>
      </c>
      <c r="C341" s="14" t="s">
        <v>345</v>
      </c>
      <c r="D341" s="21">
        <v>130376</v>
      </c>
      <c r="E341" s="21">
        <v>238602</v>
      </c>
      <c r="F341" s="22">
        <v>0</v>
      </c>
      <c r="G341" s="21">
        <v>368978</v>
      </c>
      <c r="I341" s="3">
        <v>989987</v>
      </c>
      <c r="J341" s="16"/>
      <c r="L341" s="5">
        <v>2223370.15</v>
      </c>
    </row>
    <row r="342" spans="1:12" ht="18" customHeight="1" x14ac:dyDescent="0.3">
      <c r="A342" s="14">
        <v>4053</v>
      </c>
      <c r="B342" s="14">
        <v>7</v>
      </c>
      <c r="C342" s="14" t="s">
        <v>346</v>
      </c>
      <c r="D342" s="21">
        <v>10773</v>
      </c>
      <c r="E342" s="21">
        <v>23537</v>
      </c>
      <c r="F342" s="21">
        <v>7567</v>
      </c>
      <c r="G342" s="21">
        <v>41877</v>
      </c>
      <c r="I342" s="3">
        <v>146860</v>
      </c>
      <c r="J342" s="16"/>
      <c r="L342" s="5">
        <v>329825.73</v>
      </c>
    </row>
    <row r="343" spans="1:12" ht="18" customHeight="1" x14ac:dyDescent="0.3">
      <c r="A343" s="14">
        <v>4243</v>
      </c>
      <c r="B343" s="14">
        <v>7</v>
      </c>
      <c r="C343" s="14" t="s">
        <v>347</v>
      </c>
      <c r="D343" s="21">
        <v>68283</v>
      </c>
      <c r="E343" s="21">
        <v>55750</v>
      </c>
      <c r="F343" s="21">
        <v>5531</v>
      </c>
      <c r="G343" s="21">
        <v>129564</v>
      </c>
      <c r="I343" s="3">
        <v>286393</v>
      </c>
      <c r="J343" s="16"/>
      <c r="L343" s="5">
        <v>643197.31000000006</v>
      </c>
    </row>
    <row r="344" spans="1:12" ht="18" customHeight="1" x14ac:dyDescent="0.3">
      <c r="A344" s="14">
        <v>4084</v>
      </c>
      <c r="B344" s="14">
        <v>7</v>
      </c>
      <c r="C344" s="14" t="s">
        <v>348</v>
      </c>
      <c r="D344" s="21">
        <v>5860</v>
      </c>
      <c r="E344" s="21">
        <v>35866</v>
      </c>
      <c r="F344" s="22">
        <v>0</v>
      </c>
      <c r="G344" s="21">
        <v>41726</v>
      </c>
      <c r="I344" s="3">
        <v>112304</v>
      </c>
      <c r="J344" s="16"/>
      <c r="L344" s="5">
        <v>252219.65</v>
      </c>
    </row>
    <row r="345" spans="1:12" ht="18" customHeight="1" x14ac:dyDescent="0.3">
      <c r="A345" s="14">
        <v>622</v>
      </c>
      <c r="B345" s="14">
        <v>1</v>
      </c>
      <c r="C345" s="14" t="s">
        <v>349</v>
      </c>
      <c r="D345" s="21">
        <v>1059741</v>
      </c>
      <c r="E345" s="21">
        <v>1410763</v>
      </c>
      <c r="F345" s="21">
        <v>377720</v>
      </c>
      <c r="G345" s="21">
        <v>2848225</v>
      </c>
      <c r="I345" s="3">
        <v>6687679</v>
      </c>
      <c r="J345" s="16"/>
      <c r="L345" s="6">
        <v>15019577.91</v>
      </c>
    </row>
    <row r="346" spans="1:12" ht="18" customHeight="1" x14ac:dyDescent="0.3">
      <c r="A346" s="14">
        <v>4219</v>
      </c>
      <c r="B346" s="14">
        <v>7</v>
      </c>
      <c r="C346" s="14" t="s">
        <v>350</v>
      </c>
      <c r="D346" s="21">
        <v>18429</v>
      </c>
      <c r="E346" s="21">
        <v>91522</v>
      </c>
      <c r="F346" s="21">
        <v>11575</v>
      </c>
      <c r="G346" s="21">
        <v>121527</v>
      </c>
      <c r="I346" s="3">
        <v>477321</v>
      </c>
      <c r="J346" s="16"/>
      <c r="L346" s="5">
        <v>1071995.45</v>
      </c>
    </row>
    <row r="347" spans="1:12" ht="18" customHeight="1" x14ac:dyDescent="0.3">
      <c r="A347" s="14">
        <v>916</v>
      </c>
      <c r="B347" s="14">
        <v>6</v>
      </c>
      <c r="C347" s="14" t="s">
        <v>351</v>
      </c>
      <c r="D347" s="21">
        <v>44285</v>
      </c>
      <c r="E347" s="22">
        <v>0</v>
      </c>
      <c r="F347" s="21">
        <v>192790</v>
      </c>
      <c r="G347" s="21">
        <v>237075</v>
      </c>
      <c r="I347" s="16"/>
      <c r="J347" s="3">
        <v>153677</v>
      </c>
      <c r="L347" s="5"/>
    </row>
    <row r="348" spans="1:12" ht="18" customHeight="1" x14ac:dyDescent="0.3">
      <c r="A348" s="14">
        <v>6096</v>
      </c>
      <c r="B348" s="14">
        <v>52</v>
      </c>
      <c r="C348" s="14" t="s">
        <v>352</v>
      </c>
      <c r="D348" s="21">
        <v>11947</v>
      </c>
      <c r="E348" s="22">
        <v>0</v>
      </c>
      <c r="F348" s="21">
        <v>10000</v>
      </c>
      <c r="G348" s="21">
        <v>21947</v>
      </c>
      <c r="I348" s="16"/>
      <c r="J348" s="3">
        <v>10000</v>
      </c>
      <c r="L348" s="5"/>
    </row>
    <row r="349" spans="1:12" ht="18" customHeight="1" x14ac:dyDescent="0.3">
      <c r="A349" s="14">
        <v>4146</v>
      </c>
      <c r="B349" s="14">
        <v>7</v>
      </c>
      <c r="C349" s="14" t="s">
        <v>353</v>
      </c>
      <c r="D349" s="21">
        <v>9732</v>
      </c>
      <c r="E349" s="21">
        <v>27318</v>
      </c>
      <c r="F349" s="22">
        <v>0</v>
      </c>
      <c r="G349" s="21">
        <v>37050</v>
      </c>
      <c r="I349" s="3">
        <v>109784</v>
      </c>
      <c r="J349" s="16"/>
      <c r="L349" s="5">
        <v>246559.03</v>
      </c>
    </row>
    <row r="350" spans="1:12" ht="18" customHeight="1" x14ac:dyDescent="0.3">
      <c r="A350" s="14">
        <v>659</v>
      </c>
      <c r="B350" s="14">
        <v>1</v>
      </c>
      <c r="C350" s="14" t="s">
        <v>354</v>
      </c>
      <c r="D350" s="21">
        <v>51631</v>
      </c>
      <c r="E350" s="21">
        <v>274875</v>
      </c>
      <c r="F350" s="21">
        <v>54295</v>
      </c>
      <c r="G350" s="21">
        <v>380801</v>
      </c>
      <c r="I350" s="3">
        <v>1165985</v>
      </c>
      <c r="J350" s="16"/>
      <c r="L350" s="5">
        <v>2618635.89</v>
      </c>
    </row>
    <row r="351" spans="1:12" ht="18" customHeight="1" x14ac:dyDescent="0.3">
      <c r="A351" s="14">
        <v>118</v>
      </c>
      <c r="B351" s="14">
        <v>1</v>
      </c>
      <c r="C351" s="14" t="s">
        <v>355</v>
      </c>
      <c r="D351" s="21">
        <v>35256</v>
      </c>
      <c r="E351" s="21">
        <v>251771</v>
      </c>
      <c r="F351" s="22">
        <v>0</v>
      </c>
      <c r="G351" s="21">
        <v>287027</v>
      </c>
      <c r="I351" s="3">
        <v>909577</v>
      </c>
      <c r="J351" s="16"/>
      <c r="L351" s="5">
        <v>2042780.4</v>
      </c>
    </row>
    <row r="352" spans="1:12" ht="18" customHeight="1" x14ac:dyDescent="0.3">
      <c r="A352" s="14">
        <v>6076</v>
      </c>
      <c r="B352" s="14">
        <v>50</v>
      </c>
      <c r="C352" s="14" t="s">
        <v>356</v>
      </c>
      <c r="D352" s="21">
        <v>4107</v>
      </c>
      <c r="E352" s="22">
        <v>0</v>
      </c>
      <c r="F352" s="21">
        <v>30781</v>
      </c>
      <c r="G352" s="21">
        <v>34887</v>
      </c>
      <c r="I352" s="16"/>
      <c r="J352" s="3">
        <v>28459</v>
      </c>
      <c r="L352" s="5"/>
    </row>
    <row r="353" spans="1:12" ht="18" customHeight="1" x14ac:dyDescent="0.3">
      <c r="A353" s="14">
        <v>4049</v>
      </c>
      <c r="B353" s="14">
        <v>7</v>
      </c>
      <c r="C353" s="14" t="s">
        <v>357</v>
      </c>
      <c r="D353" s="21">
        <v>3256</v>
      </c>
      <c r="E353" s="21">
        <v>19614</v>
      </c>
      <c r="F353" s="21">
        <v>2563</v>
      </c>
      <c r="G353" s="21">
        <v>25433</v>
      </c>
      <c r="I353" s="3">
        <v>85918</v>
      </c>
      <c r="J353" s="16"/>
      <c r="L353" s="5">
        <v>192959.24</v>
      </c>
    </row>
    <row r="354" spans="1:12" ht="18" customHeight="1" x14ac:dyDescent="0.3">
      <c r="A354" s="14">
        <v>4276</v>
      </c>
      <c r="B354" s="14">
        <v>7</v>
      </c>
      <c r="C354" s="14" t="s">
        <v>358</v>
      </c>
      <c r="D354" s="21"/>
      <c r="E354" s="21"/>
      <c r="F354" s="21"/>
      <c r="G354" s="21"/>
      <c r="I354" s="16"/>
      <c r="J354" s="2" t="s">
        <v>131</v>
      </c>
      <c r="L354" s="5"/>
    </row>
    <row r="355" spans="1:12" ht="18" customHeight="1" x14ac:dyDescent="0.3">
      <c r="A355" s="14">
        <v>4098</v>
      </c>
      <c r="B355" s="14">
        <v>7</v>
      </c>
      <c r="C355" s="14" t="s">
        <v>359</v>
      </c>
      <c r="D355" s="21">
        <v>10095</v>
      </c>
      <c r="E355" s="21">
        <v>18511</v>
      </c>
      <c r="F355" s="21">
        <v>23943</v>
      </c>
      <c r="G355" s="21">
        <v>52548</v>
      </c>
      <c r="I355" s="3">
        <v>68563</v>
      </c>
      <c r="J355" s="16"/>
      <c r="L355" s="5">
        <v>153981.88</v>
      </c>
    </row>
    <row r="356" spans="1:12" ht="18" customHeight="1" x14ac:dyDescent="0.3">
      <c r="A356" s="14">
        <v>2168</v>
      </c>
      <c r="B356" s="14">
        <v>1</v>
      </c>
      <c r="C356" s="14" t="s">
        <v>360</v>
      </c>
      <c r="D356" s="21">
        <v>10875</v>
      </c>
      <c r="E356" s="21">
        <v>80274</v>
      </c>
      <c r="F356" s="22">
        <v>0</v>
      </c>
      <c r="G356" s="21">
        <v>91149</v>
      </c>
      <c r="I356" s="3">
        <v>395995</v>
      </c>
      <c r="J356" s="16"/>
      <c r="L356" s="5">
        <v>889348.05</v>
      </c>
    </row>
    <row r="357" spans="1:12" ht="18" customHeight="1" x14ac:dyDescent="0.3">
      <c r="A357" s="14">
        <v>333</v>
      </c>
      <c r="B357" s="14">
        <v>1</v>
      </c>
      <c r="C357" s="14" t="s">
        <v>361</v>
      </c>
      <c r="D357" s="21">
        <v>65324</v>
      </c>
      <c r="E357" s="21">
        <v>92532</v>
      </c>
      <c r="F357" s="22">
        <v>0</v>
      </c>
      <c r="G357" s="21">
        <v>157857</v>
      </c>
      <c r="I357" s="3">
        <v>436824</v>
      </c>
      <c r="J357" s="16"/>
      <c r="L357" s="5">
        <v>981043.55</v>
      </c>
    </row>
    <row r="358" spans="1:12" ht="18" customHeight="1" x14ac:dyDescent="0.3">
      <c r="A358" s="14">
        <v>480</v>
      </c>
      <c r="B358" s="14">
        <v>1</v>
      </c>
      <c r="C358" s="14" t="s">
        <v>362</v>
      </c>
      <c r="D358" s="21">
        <v>96982</v>
      </c>
      <c r="E358" s="21">
        <v>258419</v>
      </c>
      <c r="F358" s="22">
        <v>0</v>
      </c>
      <c r="G358" s="21">
        <v>355402</v>
      </c>
      <c r="I358" s="3">
        <v>897047</v>
      </c>
      <c r="J358" s="16"/>
      <c r="L358" s="5">
        <v>2014640.84</v>
      </c>
    </row>
    <row r="359" spans="1:12" ht="18" customHeight="1" x14ac:dyDescent="0.3">
      <c r="A359" s="14">
        <v>278</v>
      </c>
      <c r="B359" s="14">
        <v>1</v>
      </c>
      <c r="C359" s="14" t="s">
        <v>363</v>
      </c>
      <c r="D359" s="21">
        <v>16589</v>
      </c>
      <c r="E359" s="21">
        <v>50480</v>
      </c>
      <c r="F359" s="21">
        <v>31758</v>
      </c>
      <c r="G359" s="21">
        <v>98828</v>
      </c>
      <c r="I359" s="3">
        <v>187875</v>
      </c>
      <c r="J359" s="16"/>
      <c r="L359" s="5">
        <v>421941</v>
      </c>
    </row>
    <row r="360" spans="1:12" ht="18" customHeight="1" x14ac:dyDescent="0.3">
      <c r="A360" s="14">
        <v>2903</v>
      </c>
      <c r="B360" s="14">
        <v>1</v>
      </c>
      <c r="C360" s="14" t="s">
        <v>364</v>
      </c>
      <c r="D360" s="21">
        <v>6712</v>
      </c>
      <c r="E360" s="21">
        <v>78448</v>
      </c>
      <c r="F360" s="22">
        <v>0</v>
      </c>
      <c r="G360" s="21">
        <v>85160</v>
      </c>
      <c r="I360" s="3">
        <v>406300</v>
      </c>
      <c r="J360" s="16"/>
      <c r="L360" s="5">
        <v>912491.61</v>
      </c>
    </row>
    <row r="361" spans="1:12" ht="18" customHeight="1" x14ac:dyDescent="0.3">
      <c r="A361" s="14">
        <v>213</v>
      </c>
      <c r="B361" s="14">
        <v>1</v>
      </c>
      <c r="C361" s="14" t="s">
        <v>365</v>
      </c>
      <c r="D361" s="21">
        <v>13317</v>
      </c>
      <c r="E361" s="21">
        <v>79810</v>
      </c>
      <c r="F361" s="22">
        <v>0</v>
      </c>
      <c r="G361" s="21">
        <v>93127</v>
      </c>
      <c r="I361" s="3">
        <v>315329</v>
      </c>
      <c r="J361" s="16"/>
      <c r="L361" s="5">
        <v>708184.55</v>
      </c>
    </row>
    <row r="362" spans="1:12" ht="18" customHeight="1" x14ac:dyDescent="0.3">
      <c r="A362" s="14">
        <v>4195</v>
      </c>
      <c r="B362" s="14">
        <v>7</v>
      </c>
      <c r="C362" s="14" t="s">
        <v>366</v>
      </c>
      <c r="D362" s="22">
        <v>886</v>
      </c>
      <c r="E362" s="22">
        <v>562</v>
      </c>
      <c r="F362" s="21">
        <v>9438</v>
      </c>
      <c r="G362" s="21">
        <v>10886</v>
      </c>
      <c r="I362" s="2" t="s">
        <v>23</v>
      </c>
      <c r="J362" s="3">
        <v>10000</v>
      </c>
      <c r="L362" s="5"/>
    </row>
    <row r="363" spans="1:12" ht="18" customHeight="1" x14ac:dyDescent="0.3">
      <c r="A363" s="14">
        <v>279</v>
      </c>
      <c r="B363" s="14">
        <v>1</v>
      </c>
      <c r="C363" s="14" t="s">
        <v>367</v>
      </c>
      <c r="D363" s="21">
        <v>579706</v>
      </c>
      <c r="E363" s="21">
        <v>2951833</v>
      </c>
      <c r="F363" s="21">
        <v>355774</v>
      </c>
      <c r="G363" s="21">
        <v>3887313</v>
      </c>
      <c r="I363" s="3">
        <v>10488463</v>
      </c>
      <c r="J363" s="16"/>
      <c r="L363" s="6">
        <v>23555597.5</v>
      </c>
    </row>
    <row r="364" spans="1:12" ht="18" customHeight="1" x14ac:dyDescent="0.3">
      <c r="A364" s="14">
        <v>761</v>
      </c>
      <c r="B364" s="14">
        <v>1</v>
      </c>
      <c r="C364" s="14" t="s">
        <v>368</v>
      </c>
      <c r="D364" s="21">
        <v>85189</v>
      </c>
      <c r="E364" s="21">
        <v>625687</v>
      </c>
      <c r="F364" s="21">
        <v>24465</v>
      </c>
      <c r="G364" s="21">
        <v>735340</v>
      </c>
      <c r="I364" s="3">
        <v>2321653</v>
      </c>
      <c r="J364" s="16"/>
      <c r="L364" s="5">
        <v>5214102.67</v>
      </c>
    </row>
    <row r="365" spans="1:12" ht="36" customHeight="1" x14ac:dyDescent="0.3">
      <c r="A365" s="14">
        <v>4008</v>
      </c>
      <c r="B365" s="14">
        <v>7</v>
      </c>
      <c r="C365" s="14" t="s">
        <v>369</v>
      </c>
      <c r="D365" s="21">
        <v>6042</v>
      </c>
      <c r="E365" s="21">
        <v>15149</v>
      </c>
      <c r="F365" s="21">
        <v>12792</v>
      </c>
      <c r="G365" s="21">
        <v>33983</v>
      </c>
      <c r="I365" s="3">
        <v>159818</v>
      </c>
      <c r="J365" s="16"/>
      <c r="L365" s="5">
        <v>358927.94</v>
      </c>
    </row>
    <row r="366" spans="1:12" ht="18" customHeight="1" x14ac:dyDescent="0.3">
      <c r="A366" s="14">
        <v>4104</v>
      </c>
      <c r="B366" s="14">
        <v>7</v>
      </c>
      <c r="C366" s="14" t="s">
        <v>370</v>
      </c>
      <c r="D366" s="21">
        <v>9290</v>
      </c>
      <c r="E366" s="21">
        <v>59604</v>
      </c>
      <c r="F366" s="22">
        <v>0</v>
      </c>
      <c r="G366" s="21">
        <v>68893</v>
      </c>
      <c r="I366" s="3">
        <v>219568</v>
      </c>
      <c r="J366" s="16"/>
      <c r="L366" s="5">
        <v>493117.86</v>
      </c>
    </row>
    <row r="367" spans="1:12" ht="18" customHeight="1" x14ac:dyDescent="0.3">
      <c r="A367" s="14">
        <v>309</v>
      </c>
      <c r="B367" s="14">
        <v>1</v>
      </c>
      <c r="C367" s="14" t="s">
        <v>371</v>
      </c>
      <c r="D367" s="21">
        <v>26720</v>
      </c>
      <c r="E367" s="21">
        <v>394928</v>
      </c>
      <c r="F367" s="22">
        <v>0</v>
      </c>
      <c r="G367" s="21">
        <v>421648</v>
      </c>
      <c r="I367" s="3">
        <v>1674191</v>
      </c>
      <c r="J367" s="16"/>
      <c r="L367" s="5">
        <v>3759996.16</v>
      </c>
    </row>
    <row r="368" spans="1:12" ht="18" customHeight="1" x14ac:dyDescent="0.3">
      <c r="A368" s="14">
        <v>547</v>
      </c>
      <c r="B368" s="14">
        <v>1</v>
      </c>
      <c r="C368" s="14" t="s">
        <v>372</v>
      </c>
      <c r="D368" s="21">
        <v>13538</v>
      </c>
      <c r="E368" s="21">
        <v>51046</v>
      </c>
      <c r="F368" s="22">
        <v>0</v>
      </c>
      <c r="G368" s="21">
        <v>64583</v>
      </c>
      <c r="I368" s="3">
        <v>202710</v>
      </c>
      <c r="J368" s="16"/>
      <c r="L368" s="5">
        <v>455258.51</v>
      </c>
    </row>
    <row r="369" spans="1:12" ht="18" customHeight="1" x14ac:dyDescent="0.3">
      <c r="A369" s="14">
        <v>4199</v>
      </c>
      <c r="B369" s="14">
        <v>7</v>
      </c>
      <c r="C369" s="14" t="s">
        <v>373</v>
      </c>
      <c r="D369" s="21">
        <v>544006</v>
      </c>
      <c r="E369" s="21">
        <v>90691</v>
      </c>
      <c r="F369" s="21">
        <v>39285</v>
      </c>
      <c r="G369" s="21">
        <v>673982</v>
      </c>
      <c r="I369" s="3">
        <v>475134</v>
      </c>
      <c r="J369" s="16"/>
      <c r="L369" s="5">
        <v>1067083.1399999999</v>
      </c>
    </row>
    <row r="370" spans="1:12" ht="18" customHeight="1" x14ac:dyDescent="0.3">
      <c r="A370" s="14">
        <v>4097</v>
      </c>
      <c r="B370" s="14">
        <v>7</v>
      </c>
      <c r="C370" s="14" t="s">
        <v>374</v>
      </c>
      <c r="D370" s="21">
        <v>23333</v>
      </c>
      <c r="E370" s="21">
        <v>86279</v>
      </c>
      <c r="F370" s="21">
        <v>30306</v>
      </c>
      <c r="G370" s="21">
        <v>139918</v>
      </c>
      <c r="I370" s="3">
        <v>486868</v>
      </c>
      <c r="J370" s="16"/>
      <c r="L370" s="5">
        <v>1093435.3799999999</v>
      </c>
    </row>
    <row r="371" spans="1:12" ht="18" customHeight="1" x14ac:dyDescent="0.3">
      <c r="A371" s="14">
        <v>741</v>
      </c>
      <c r="B371" s="14">
        <v>1</v>
      </c>
      <c r="C371" s="14" t="s">
        <v>375</v>
      </c>
      <c r="D371" s="21">
        <v>9190</v>
      </c>
      <c r="E371" s="21">
        <v>86336</v>
      </c>
      <c r="F371" s="22">
        <v>0</v>
      </c>
      <c r="G371" s="21">
        <v>95526</v>
      </c>
      <c r="I371" s="3">
        <v>399661</v>
      </c>
      <c r="J371" s="16"/>
      <c r="L371" s="5">
        <v>897582.82</v>
      </c>
    </row>
    <row r="372" spans="1:12" ht="18" customHeight="1" x14ac:dyDescent="0.3">
      <c r="A372" s="14">
        <v>548</v>
      </c>
      <c r="B372" s="14">
        <v>1</v>
      </c>
      <c r="C372" s="14" t="s">
        <v>376</v>
      </c>
      <c r="D372" s="21">
        <v>41788</v>
      </c>
      <c r="E372" s="21">
        <v>196845</v>
      </c>
      <c r="F372" s="22">
        <v>0</v>
      </c>
      <c r="G372" s="21">
        <v>238632</v>
      </c>
      <c r="I372" s="3">
        <v>757554</v>
      </c>
      <c r="J372" s="16"/>
      <c r="L372" s="5">
        <v>1701359.51</v>
      </c>
    </row>
    <row r="373" spans="1:12" ht="18" customHeight="1" x14ac:dyDescent="0.3">
      <c r="A373" s="14">
        <v>186</v>
      </c>
      <c r="B373" s="14">
        <v>1</v>
      </c>
      <c r="C373" s="14" t="s">
        <v>377</v>
      </c>
      <c r="D373" s="21">
        <v>14725</v>
      </c>
      <c r="E373" s="21">
        <v>133071</v>
      </c>
      <c r="F373" s="22">
        <v>0</v>
      </c>
      <c r="G373" s="21">
        <v>147796</v>
      </c>
      <c r="I373" s="3">
        <v>637992</v>
      </c>
      <c r="J373" s="16"/>
      <c r="L373" s="5">
        <v>1432838.59</v>
      </c>
    </row>
    <row r="374" spans="1:12" ht="18" customHeight="1" x14ac:dyDescent="0.3">
      <c r="A374" s="14">
        <v>549</v>
      </c>
      <c r="B374" s="14">
        <v>1</v>
      </c>
      <c r="C374" s="14" t="s">
        <v>378</v>
      </c>
      <c r="D374" s="21">
        <v>72402</v>
      </c>
      <c r="E374" s="21">
        <v>157242</v>
      </c>
      <c r="F374" s="21">
        <v>5515</v>
      </c>
      <c r="G374" s="21">
        <v>235159</v>
      </c>
      <c r="I374" s="3">
        <v>685658</v>
      </c>
      <c r="J374" s="16"/>
      <c r="L374" s="5">
        <v>1539889.65</v>
      </c>
    </row>
    <row r="375" spans="1:12" ht="18" customHeight="1" x14ac:dyDescent="0.3">
      <c r="A375" s="14">
        <v>1000</v>
      </c>
      <c r="B375" s="14">
        <v>7</v>
      </c>
      <c r="C375" s="14" t="s">
        <v>379</v>
      </c>
      <c r="D375" s="21">
        <v>1140</v>
      </c>
      <c r="E375" s="22">
        <v>0</v>
      </c>
      <c r="F375" s="21">
        <v>10000</v>
      </c>
      <c r="G375" s="21">
        <v>11140</v>
      </c>
      <c r="I375" s="16"/>
      <c r="J375" s="3">
        <v>10000</v>
      </c>
      <c r="L375" s="5"/>
    </row>
    <row r="376" spans="1:12" ht="18" customHeight="1" x14ac:dyDescent="0.3">
      <c r="A376" s="14">
        <v>4253</v>
      </c>
      <c r="B376" s="14">
        <v>7</v>
      </c>
      <c r="C376" s="14" t="s">
        <v>380</v>
      </c>
      <c r="D376" s="21">
        <v>30397</v>
      </c>
      <c r="E376" s="21">
        <v>10734</v>
      </c>
      <c r="F376" s="22">
        <v>0</v>
      </c>
      <c r="G376" s="21">
        <v>41131</v>
      </c>
      <c r="I376" s="2" t="s">
        <v>23</v>
      </c>
      <c r="J376" s="3">
        <v>10000</v>
      </c>
      <c r="L376" s="5"/>
    </row>
    <row r="377" spans="1:12" ht="18" customHeight="1" x14ac:dyDescent="0.3">
      <c r="A377" s="14">
        <v>484</v>
      </c>
      <c r="B377" s="14">
        <v>1</v>
      </c>
      <c r="C377" s="14" t="s">
        <v>381</v>
      </c>
      <c r="D377" s="21">
        <v>20285</v>
      </c>
      <c r="E377" s="21">
        <v>86023</v>
      </c>
      <c r="F377" s="21">
        <v>2176</v>
      </c>
      <c r="G377" s="21">
        <v>108483</v>
      </c>
      <c r="I377" s="3">
        <v>322662</v>
      </c>
      <c r="J377" s="16"/>
      <c r="L377" s="5">
        <v>724653.97</v>
      </c>
    </row>
    <row r="378" spans="1:12" ht="18" customHeight="1" x14ac:dyDescent="0.3">
      <c r="A378" s="14">
        <v>4080</v>
      </c>
      <c r="B378" s="14">
        <v>7</v>
      </c>
      <c r="C378" s="14" t="s">
        <v>382</v>
      </c>
      <c r="D378" s="21">
        <v>1708</v>
      </c>
      <c r="E378" s="21">
        <v>4543</v>
      </c>
      <c r="F378" s="21">
        <v>5457</v>
      </c>
      <c r="G378" s="21">
        <v>11708</v>
      </c>
      <c r="I378" s="3">
        <v>47732</v>
      </c>
      <c r="J378" s="16"/>
      <c r="L378" s="5">
        <v>107199.52</v>
      </c>
    </row>
    <row r="379" spans="1:12" ht="18" customHeight="1" x14ac:dyDescent="0.3">
      <c r="A379" s="14">
        <v>116</v>
      </c>
      <c r="B379" s="14">
        <v>1</v>
      </c>
      <c r="C379" s="14" t="s">
        <v>383</v>
      </c>
      <c r="D379" s="21">
        <v>55387</v>
      </c>
      <c r="E379" s="21">
        <v>107744</v>
      </c>
      <c r="F379" s="22">
        <v>281</v>
      </c>
      <c r="G379" s="21">
        <v>163412</v>
      </c>
      <c r="I379" s="3">
        <v>384995</v>
      </c>
      <c r="J379" s="16"/>
      <c r="L379" s="5">
        <v>864643.92</v>
      </c>
    </row>
    <row r="380" spans="1:12" ht="18" customHeight="1" x14ac:dyDescent="0.3">
      <c r="A380" s="14">
        <v>4110</v>
      </c>
      <c r="B380" s="14">
        <v>7</v>
      </c>
      <c r="C380" s="14" t="s">
        <v>384</v>
      </c>
      <c r="D380" s="21">
        <v>4233</v>
      </c>
      <c r="E380" s="21">
        <v>19954</v>
      </c>
      <c r="F380" s="21">
        <v>5429</v>
      </c>
      <c r="G380" s="21">
        <v>29616</v>
      </c>
      <c r="I380" s="3">
        <v>95027</v>
      </c>
      <c r="J380" s="16"/>
      <c r="L380" s="5">
        <v>213416.57</v>
      </c>
    </row>
    <row r="381" spans="1:12" ht="18" customHeight="1" x14ac:dyDescent="0.3">
      <c r="A381" s="14">
        <v>578</v>
      </c>
      <c r="B381" s="14">
        <v>1</v>
      </c>
      <c r="C381" s="14" t="s">
        <v>385</v>
      </c>
      <c r="D381" s="21">
        <v>246192</v>
      </c>
      <c r="E381" s="21">
        <v>250338</v>
      </c>
      <c r="F381" s="22">
        <v>0</v>
      </c>
      <c r="G381" s="21">
        <v>496530</v>
      </c>
      <c r="I381" s="3">
        <v>808476</v>
      </c>
      <c r="J381" s="16"/>
      <c r="L381" s="5">
        <v>1815721.86</v>
      </c>
    </row>
    <row r="382" spans="1:12" ht="18" customHeight="1" x14ac:dyDescent="0.3">
      <c r="A382" s="14">
        <v>255</v>
      </c>
      <c r="B382" s="14">
        <v>1</v>
      </c>
      <c r="C382" s="14" t="s">
        <v>386</v>
      </c>
      <c r="D382" s="21">
        <v>8919</v>
      </c>
      <c r="E382" s="21">
        <v>82585</v>
      </c>
      <c r="F382" s="22">
        <v>0</v>
      </c>
      <c r="G382" s="21">
        <v>91504</v>
      </c>
      <c r="I382" s="3">
        <v>351995</v>
      </c>
      <c r="J382" s="16"/>
      <c r="L382" s="5">
        <v>790531.56</v>
      </c>
    </row>
    <row r="383" spans="1:12" ht="18" customHeight="1" x14ac:dyDescent="0.3">
      <c r="A383" s="14">
        <v>25</v>
      </c>
      <c r="B383" s="14">
        <v>1</v>
      </c>
      <c r="C383" s="14" t="s">
        <v>387</v>
      </c>
      <c r="D383" s="21">
        <v>43767</v>
      </c>
      <c r="E383" s="21">
        <v>60293</v>
      </c>
      <c r="F383" s="22">
        <v>0</v>
      </c>
      <c r="G383" s="21">
        <v>104060</v>
      </c>
      <c r="I383" s="3">
        <v>233130</v>
      </c>
      <c r="J383" s="16"/>
      <c r="L383" s="5">
        <v>523577.75</v>
      </c>
    </row>
    <row r="384" spans="1:12" ht="18" customHeight="1" x14ac:dyDescent="0.3">
      <c r="A384" s="14">
        <v>2174</v>
      </c>
      <c r="B384" s="14">
        <v>1</v>
      </c>
      <c r="C384" s="14" t="s">
        <v>388</v>
      </c>
      <c r="D384" s="21">
        <v>15917</v>
      </c>
      <c r="E384" s="21">
        <v>212466</v>
      </c>
      <c r="F384" s="22">
        <v>0</v>
      </c>
      <c r="G384" s="21">
        <v>228383</v>
      </c>
      <c r="I384" s="3">
        <v>807952</v>
      </c>
      <c r="J384" s="16"/>
      <c r="L384" s="5">
        <v>1814545.29</v>
      </c>
    </row>
    <row r="385" spans="1:12" ht="18" customHeight="1" x14ac:dyDescent="0.3">
      <c r="A385" s="14">
        <v>2689</v>
      </c>
      <c r="B385" s="14">
        <v>1</v>
      </c>
      <c r="C385" s="14" t="s">
        <v>389</v>
      </c>
      <c r="D385" s="21">
        <v>18579</v>
      </c>
      <c r="E385" s="21">
        <v>192829</v>
      </c>
      <c r="F385" s="22">
        <v>0</v>
      </c>
      <c r="G385" s="21">
        <v>211408</v>
      </c>
      <c r="I385" s="3">
        <v>878037</v>
      </c>
      <c r="J385" s="16"/>
      <c r="L385" s="5">
        <v>1971947.42</v>
      </c>
    </row>
    <row r="386" spans="1:12" ht="18" customHeight="1" x14ac:dyDescent="0.3">
      <c r="A386" s="14">
        <v>2899</v>
      </c>
      <c r="B386" s="14">
        <v>1</v>
      </c>
      <c r="C386" s="14" t="s">
        <v>390</v>
      </c>
      <c r="D386" s="21">
        <v>15593</v>
      </c>
      <c r="E386" s="21">
        <v>111546</v>
      </c>
      <c r="F386" s="21">
        <v>3890</v>
      </c>
      <c r="G386" s="21">
        <v>131029</v>
      </c>
      <c r="I386" s="3">
        <v>366662</v>
      </c>
      <c r="J386" s="16"/>
      <c r="L386" s="5">
        <v>823470.39</v>
      </c>
    </row>
    <row r="387" spans="1:12" ht="18" customHeight="1" x14ac:dyDescent="0.3">
      <c r="A387" s="14">
        <v>4090</v>
      </c>
      <c r="B387" s="14">
        <v>7</v>
      </c>
      <c r="C387" s="14" t="s">
        <v>391</v>
      </c>
      <c r="D387" s="21">
        <v>1592</v>
      </c>
      <c r="E387" s="22">
        <v>0</v>
      </c>
      <c r="F387" s="21">
        <v>11097</v>
      </c>
      <c r="G387" s="21">
        <v>12689</v>
      </c>
      <c r="I387" s="2" t="s">
        <v>23</v>
      </c>
      <c r="J387" s="3">
        <v>10000</v>
      </c>
      <c r="L387" s="5"/>
    </row>
    <row r="388" spans="1:12" ht="18" customHeight="1" x14ac:dyDescent="0.3">
      <c r="A388" s="14">
        <v>4126</v>
      </c>
      <c r="B388" s="14">
        <v>7</v>
      </c>
      <c r="C388" s="14" t="s">
        <v>392</v>
      </c>
      <c r="D388" s="21">
        <v>33300</v>
      </c>
      <c r="E388" s="21">
        <v>178811</v>
      </c>
      <c r="F388" s="21">
        <v>24141</v>
      </c>
      <c r="G388" s="21">
        <v>236252</v>
      </c>
      <c r="I388" s="3">
        <v>625291</v>
      </c>
      <c r="J388" s="16"/>
      <c r="L388" s="5">
        <v>1404314.07</v>
      </c>
    </row>
    <row r="389" spans="1:12" ht="18" customHeight="1" x14ac:dyDescent="0.3">
      <c r="A389" s="14">
        <v>477</v>
      </c>
      <c r="B389" s="14">
        <v>1</v>
      </c>
      <c r="C389" s="14" t="s">
        <v>393</v>
      </c>
      <c r="D389" s="21">
        <v>110250</v>
      </c>
      <c r="E389" s="21">
        <v>310489</v>
      </c>
      <c r="F389" s="22">
        <v>0</v>
      </c>
      <c r="G389" s="21">
        <v>420739</v>
      </c>
      <c r="I389" s="3">
        <v>1228317</v>
      </c>
      <c r="J389" s="16"/>
      <c r="L389" s="5">
        <v>2758625.85</v>
      </c>
    </row>
    <row r="390" spans="1:12" ht="18" customHeight="1" x14ac:dyDescent="0.3">
      <c r="A390" s="14">
        <v>815</v>
      </c>
      <c r="B390" s="14">
        <v>2</v>
      </c>
      <c r="C390" s="14" t="s">
        <v>394</v>
      </c>
      <c r="D390" s="22">
        <v>0</v>
      </c>
      <c r="E390" s="21">
        <v>9264</v>
      </c>
      <c r="F390" s="22">
        <v>736</v>
      </c>
      <c r="G390" s="21">
        <v>10000</v>
      </c>
      <c r="I390" s="3">
        <v>95212</v>
      </c>
      <c r="J390" s="16"/>
      <c r="L390" s="5">
        <v>213832.12</v>
      </c>
    </row>
    <row r="391" spans="1:12" ht="18" customHeight="1" x14ac:dyDescent="0.3">
      <c r="A391" s="14">
        <v>719</v>
      </c>
      <c r="B391" s="14">
        <v>1</v>
      </c>
      <c r="C391" s="14" t="s">
        <v>395</v>
      </c>
      <c r="D391" s="21">
        <v>78224</v>
      </c>
      <c r="E391" s="21">
        <v>184078</v>
      </c>
      <c r="F391" s="21">
        <v>170163</v>
      </c>
      <c r="G391" s="21">
        <v>432465</v>
      </c>
      <c r="I391" s="3">
        <v>683546</v>
      </c>
      <c r="J391" s="16"/>
      <c r="L391" s="5">
        <v>1535147.07</v>
      </c>
    </row>
    <row r="392" spans="1:12" ht="18" customHeight="1" x14ac:dyDescent="0.3">
      <c r="A392" s="14">
        <v>704</v>
      </c>
      <c r="B392" s="14">
        <v>1</v>
      </c>
      <c r="C392" s="14" t="s">
        <v>396</v>
      </c>
      <c r="D392" s="21">
        <v>19538</v>
      </c>
      <c r="E392" s="21">
        <v>138285</v>
      </c>
      <c r="F392" s="21">
        <v>7584</v>
      </c>
      <c r="G392" s="21">
        <v>165406</v>
      </c>
      <c r="I392" s="3">
        <v>531660</v>
      </c>
      <c r="J392" s="16"/>
      <c r="L392" s="5">
        <v>1194032.1499999999</v>
      </c>
    </row>
    <row r="393" spans="1:12" ht="18" customHeight="1" x14ac:dyDescent="0.3">
      <c r="A393" s="14">
        <v>4213</v>
      </c>
      <c r="B393" s="14">
        <v>7</v>
      </c>
      <c r="C393" s="14" t="s">
        <v>397</v>
      </c>
      <c r="D393" s="21">
        <v>32884</v>
      </c>
      <c r="E393" s="21">
        <v>139229</v>
      </c>
      <c r="F393" s="21">
        <v>37839</v>
      </c>
      <c r="G393" s="21">
        <v>209952</v>
      </c>
      <c r="I393" s="3">
        <v>897364</v>
      </c>
      <c r="J393" s="16"/>
      <c r="L393" s="5">
        <v>2015351.52</v>
      </c>
    </row>
    <row r="394" spans="1:12" ht="18" customHeight="1" x14ac:dyDescent="0.3">
      <c r="A394" s="14">
        <v>4263</v>
      </c>
      <c r="B394" s="14">
        <v>7</v>
      </c>
      <c r="C394" s="14" t="s">
        <v>398</v>
      </c>
      <c r="D394" s="21">
        <v>4021</v>
      </c>
      <c r="E394" s="21">
        <v>19614</v>
      </c>
      <c r="F394" s="22">
        <v>0</v>
      </c>
      <c r="G394" s="21">
        <v>23635</v>
      </c>
      <c r="I394" s="3">
        <v>66825</v>
      </c>
      <c r="J394" s="16"/>
      <c r="L394" s="5">
        <v>150079.38</v>
      </c>
    </row>
    <row r="395" spans="1:12" ht="18" customHeight="1" x14ac:dyDescent="0.3">
      <c r="A395" s="14">
        <v>4269</v>
      </c>
      <c r="B395" s="14">
        <v>7</v>
      </c>
      <c r="C395" s="14" t="s">
        <v>399</v>
      </c>
      <c r="D395" s="21"/>
      <c r="E395" s="21"/>
      <c r="F395" s="22"/>
      <c r="G395" s="21"/>
      <c r="I395" s="3">
        <v>95464</v>
      </c>
      <c r="J395" s="16"/>
      <c r="L395" s="5">
        <v>214399.17</v>
      </c>
    </row>
    <row r="396" spans="1:12" ht="36" customHeight="1" x14ac:dyDescent="0.3">
      <c r="A396" s="14">
        <v>195</v>
      </c>
      <c r="B396" s="14">
        <v>1</v>
      </c>
      <c r="C396" s="14" t="s">
        <v>400</v>
      </c>
      <c r="D396" s="21">
        <v>4866</v>
      </c>
      <c r="E396" s="21">
        <v>9325</v>
      </c>
      <c r="F396" s="21">
        <v>11810</v>
      </c>
      <c r="G396" s="21">
        <v>26001</v>
      </c>
      <c r="I396" s="3">
        <v>31979</v>
      </c>
      <c r="J396" s="16"/>
      <c r="L396" s="6">
        <v>71819.73</v>
      </c>
    </row>
    <row r="397" spans="1:12" ht="18" customHeight="1" x14ac:dyDescent="0.3">
      <c r="A397" s="14">
        <v>2906</v>
      </c>
      <c r="B397" s="14">
        <v>1</v>
      </c>
      <c r="C397" s="14" t="s">
        <v>401</v>
      </c>
      <c r="D397" s="21">
        <v>4884</v>
      </c>
      <c r="E397" s="21">
        <v>42198</v>
      </c>
      <c r="F397" s="22">
        <v>0</v>
      </c>
      <c r="G397" s="21">
        <v>47083</v>
      </c>
      <c r="I397" s="3">
        <v>128451</v>
      </c>
      <c r="J397" s="16"/>
      <c r="L397" s="5">
        <v>288482.46999999997</v>
      </c>
    </row>
    <row r="398" spans="1:12" ht="18" customHeight="1" x14ac:dyDescent="0.3">
      <c r="A398" s="14">
        <v>630</v>
      </c>
      <c r="B398" s="14">
        <v>1</v>
      </c>
      <c r="C398" s="14" t="s">
        <v>402</v>
      </c>
      <c r="D398" s="21">
        <v>57709</v>
      </c>
      <c r="E398" s="21">
        <v>40426</v>
      </c>
      <c r="F398" s="22">
        <v>0</v>
      </c>
      <c r="G398" s="21">
        <v>98134</v>
      </c>
      <c r="I398" s="3">
        <v>190664</v>
      </c>
      <c r="J398" s="16"/>
      <c r="L398" s="5">
        <v>428204.71</v>
      </c>
    </row>
    <row r="399" spans="1:12" ht="18" customHeight="1" x14ac:dyDescent="0.3">
      <c r="A399" s="14">
        <v>38</v>
      </c>
      <c r="B399" s="14">
        <v>1</v>
      </c>
      <c r="C399" s="14" t="s">
        <v>403</v>
      </c>
      <c r="D399" s="21">
        <v>58885</v>
      </c>
      <c r="E399" s="21">
        <v>1188469</v>
      </c>
      <c r="F399" s="22">
        <v>0</v>
      </c>
      <c r="G399" s="21">
        <v>1247353</v>
      </c>
      <c r="I399" s="3">
        <v>4832219</v>
      </c>
      <c r="J399" s="16"/>
      <c r="L399" s="6">
        <v>10852477.380000001</v>
      </c>
    </row>
    <row r="400" spans="1:12" ht="18" customHeight="1" x14ac:dyDescent="0.3">
      <c r="A400" s="14">
        <v>2884</v>
      </c>
      <c r="B400" s="14">
        <v>1</v>
      </c>
      <c r="C400" s="14" t="s">
        <v>404</v>
      </c>
      <c r="D400" s="21">
        <v>4975</v>
      </c>
      <c r="E400" s="21">
        <v>67378</v>
      </c>
      <c r="F400" s="22">
        <v>0</v>
      </c>
      <c r="G400" s="21">
        <v>72353</v>
      </c>
      <c r="I400" s="3">
        <v>289599</v>
      </c>
      <c r="J400" s="16"/>
      <c r="L400" s="5">
        <v>650398.39</v>
      </c>
    </row>
    <row r="401" spans="1:12" ht="18" customHeight="1" x14ac:dyDescent="0.3">
      <c r="A401" s="14">
        <v>256</v>
      </c>
      <c r="B401" s="14">
        <v>1</v>
      </c>
      <c r="C401" s="14" t="s">
        <v>405</v>
      </c>
      <c r="D401" s="21">
        <v>37592</v>
      </c>
      <c r="E401" s="21">
        <v>286607</v>
      </c>
      <c r="F401" s="21">
        <v>6823</v>
      </c>
      <c r="G401" s="21">
        <v>331022</v>
      </c>
      <c r="I401" s="3">
        <v>937561</v>
      </c>
      <c r="J401" s="16"/>
      <c r="L401" s="5">
        <v>2105628.7799999998</v>
      </c>
    </row>
    <row r="402" spans="1:12" ht="18" customHeight="1" x14ac:dyDescent="0.3">
      <c r="A402" s="14">
        <v>2897</v>
      </c>
      <c r="B402" s="14">
        <v>1</v>
      </c>
      <c r="C402" s="14" t="s">
        <v>406</v>
      </c>
      <c r="D402" s="21">
        <v>27986</v>
      </c>
      <c r="E402" s="21">
        <v>200847</v>
      </c>
      <c r="F402" s="22">
        <v>0</v>
      </c>
      <c r="G402" s="21">
        <v>228833</v>
      </c>
      <c r="I402" s="3">
        <v>865185</v>
      </c>
      <c r="J402" s="16"/>
      <c r="L402" s="5">
        <v>1943082.82</v>
      </c>
    </row>
    <row r="403" spans="1:12" ht="18" customHeight="1" x14ac:dyDescent="0.3">
      <c r="A403" s="14">
        <v>926</v>
      </c>
      <c r="B403" s="14">
        <v>83</v>
      </c>
      <c r="C403" s="14" t="s">
        <v>407</v>
      </c>
      <c r="D403" s="21">
        <v>1628</v>
      </c>
      <c r="E403" s="22">
        <v>0</v>
      </c>
      <c r="F403" s="21">
        <v>12696</v>
      </c>
      <c r="G403" s="21">
        <v>14324</v>
      </c>
      <c r="I403" s="16"/>
      <c r="J403" s="4">
        <v>12053</v>
      </c>
      <c r="L403" s="5"/>
    </row>
    <row r="404" spans="1:12" ht="18" customHeight="1" x14ac:dyDescent="0.3">
      <c r="A404" s="14">
        <v>991</v>
      </c>
      <c r="B404" s="14">
        <v>83</v>
      </c>
      <c r="C404" s="14" t="s">
        <v>408</v>
      </c>
      <c r="D404" s="21">
        <v>6929</v>
      </c>
      <c r="E404" s="22">
        <v>0</v>
      </c>
      <c r="F404" s="21">
        <v>49491</v>
      </c>
      <c r="G404" s="21">
        <v>56420</v>
      </c>
      <c r="I404" s="16"/>
      <c r="J404" s="4">
        <v>44195</v>
      </c>
      <c r="L404" s="5"/>
    </row>
    <row r="405" spans="1:12" ht="18" customHeight="1" x14ac:dyDescent="0.3">
      <c r="A405" s="14">
        <v>2890</v>
      </c>
      <c r="B405" s="14">
        <v>1</v>
      </c>
      <c r="C405" s="14" t="s">
        <v>409</v>
      </c>
      <c r="D405" s="21">
        <v>11008</v>
      </c>
      <c r="E405" s="21">
        <v>71789</v>
      </c>
      <c r="F405" s="21">
        <v>5730</v>
      </c>
      <c r="G405" s="21">
        <v>88527</v>
      </c>
      <c r="I405" s="3">
        <v>319428</v>
      </c>
      <c r="J405" s="16"/>
      <c r="L405" s="5">
        <v>717391.02</v>
      </c>
    </row>
    <row r="406" spans="1:12" ht="18" customHeight="1" x14ac:dyDescent="0.3">
      <c r="A406" s="14">
        <v>280</v>
      </c>
      <c r="B406" s="14">
        <v>1</v>
      </c>
      <c r="C406" s="14" t="s">
        <v>410</v>
      </c>
      <c r="D406" s="21">
        <v>149155</v>
      </c>
      <c r="E406" s="21">
        <v>735655</v>
      </c>
      <c r="F406" s="21">
        <v>136038</v>
      </c>
      <c r="G406" s="21">
        <v>1020848</v>
      </c>
      <c r="I406" s="3">
        <v>2532896</v>
      </c>
      <c r="J406" s="16"/>
      <c r="L406" s="5">
        <v>5688524.0800000001</v>
      </c>
    </row>
    <row r="407" spans="1:12" ht="18" customHeight="1" x14ac:dyDescent="0.3">
      <c r="A407" s="14">
        <v>4083</v>
      </c>
      <c r="B407" s="14">
        <v>7</v>
      </c>
      <c r="C407" s="14" t="s">
        <v>411</v>
      </c>
      <c r="D407" s="21">
        <v>36724</v>
      </c>
      <c r="E407" s="22">
        <v>0</v>
      </c>
      <c r="F407" s="21">
        <v>10000</v>
      </c>
      <c r="G407" s="21">
        <v>46724</v>
      </c>
      <c r="I407" s="2" t="s">
        <v>23</v>
      </c>
      <c r="J407" s="4">
        <v>10000</v>
      </c>
      <c r="L407" s="5"/>
    </row>
    <row r="408" spans="1:12" ht="18" customHeight="1" x14ac:dyDescent="0.3">
      <c r="A408" s="14">
        <v>6049</v>
      </c>
      <c r="B408" s="14">
        <v>61</v>
      </c>
      <c r="C408" s="14" t="s">
        <v>412</v>
      </c>
      <c r="D408" s="21">
        <v>4685</v>
      </c>
      <c r="E408" s="22">
        <v>0</v>
      </c>
      <c r="F408" s="21">
        <v>30843</v>
      </c>
      <c r="G408" s="21">
        <v>35529</v>
      </c>
      <c r="I408" s="16"/>
      <c r="J408" s="4">
        <v>25780</v>
      </c>
      <c r="L408" s="5"/>
    </row>
    <row r="409" spans="1:12" ht="18" customHeight="1" x14ac:dyDescent="0.3">
      <c r="A409" s="14">
        <v>4064</v>
      </c>
      <c r="B409" s="14">
        <v>7</v>
      </c>
      <c r="C409" s="14" t="s">
        <v>413</v>
      </c>
      <c r="D409" s="21">
        <v>2786</v>
      </c>
      <c r="E409" s="21">
        <v>27520</v>
      </c>
      <c r="F409" s="22">
        <v>0</v>
      </c>
      <c r="G409" s="21">
        <v>30306</v>
      </c>
      <c r="I409" s="3">
        <v>119330</v>
      </c>
      <c r="J409" s="16"/>
      <c r="L409" s="5">
        <v>267998.90000000002</v>
      </c>
    </row>
    <row r="410" spans="1:12" ht="18" customHeight="1" x14ac:dyDescent="0.3">
      <c r="A410" s="14">
        <v>281</v>
      </c>
      <c r="B410" s="14">
        <v>1</v>
      </c>
      <c r="C410" s="14" t="s">
        <v>414</v>
      </c>
      <c r="D410" s="21">
        <v>1072353</v>
      </c>
      <c r="E410" s="21">
        <v>2315378</v>
      </c>
      <c r="F410" s="21">
        <v>81669</v>
      </c>
      <c r="G410" s="21">
        <v>3469400</v>
      </c>
      <c r="I410" s="3">
        <v>8639852</v>
      </c>
      <c r="J410" s="16"/>
      <c r="L410" s="6">
        <v>19403880.199999999</v>
      </c>
    </row>
    <row r="411" spans="1:12" ht="18" customHeight="1" x14ac:dyDescent="0.3">
      <c r="A411" s="14">
        <v>4238</v>
      </c>
      <c r="B411" s="14">
        <v>7</v>
      </c>
      <c r="C411" s="14" t="s">
        <v>415</v>
      </c>
      <c r="D411" s="21">
        <v>6132</v>
      </c>
      <c r="E411" s="21">
        <v>11208</v>
      </c>
      <c r="F411" s="21">
        <v>4134</v>
      </c>
      <c r="G411" s="21">
        <v>21474</v>
      </c>
      <c r="I411" s="2" t="s">
        <v>23</v>
      </c>
      <c r="J411" s="4">
        <v>10000</v>
      </c>
      <c r="L411" s="6"/>
    </row>
    <row r="412" spans="1:12" ht="18" customHeight="1" x14ac:dyDescent="0.3">
      <c r="A412" s="14">
        <v>4135</v>
      </c>
      <c r="B412" s="14">
        <v>7</v>
      </c>
      <c r="C412" s="14" t="s">
        <v>416</v>
      </c>
      <c r="D412" s="21">
        <v>18290</v>
      </c>
      <c r="E412" s="21">
        <v>76988</v>
      </c>
      <c r="F412" s="21">
        <v>26944</v>
      </c>
      <c r="G412" s="21">
        <v>122222</v>
      </c>
      <c r="I412" s="3">
        <v>606198</v>
      </c>
      <c r="J412" s="16"/>
      <c r="L412" s="5">
        <v>1361434.28</v>
      </c>
    </row>
    <row r="413" spans="1:12" ht="18" customHeight="1" x14ac:dyDescent="0.3">
      <c r="A413" s="14">
        <v>535</v>
      </c>
      <c r="B413" s="14">
        <v>1</v>
      </c>
      <c r="C413" s="14" t="s">
        <v>417</v>
      </c>
      <c r="D413" s="21">
        <v>352531</v>
      </c>
      <c r="E413" s="21">
        <v>2199918</v>
      </c>
      <c r="F413" s="21">
        <v>238087</v>
      </c>
      <c r="G413" s="21">
        <v>2790537</v>
      </c>
      <c r="I413" s="3">
        <v>7114952</v>
      </c>
      <c r="J413" s="16"/>
      <c r="L413" s="6">
        <v>15979172.08</v>
      </c>
    </row>
    <row r="414" spans="1:12" ht="18" customHeight="1" x14ac:dyDescent="0.3">
      <c r="A414" s="14">
        <v>4204</v>
      </c>
      <c r="B414" s="14">
        <v>7</v>
      </c>
      <c r="C414" s="14" t="s">
        <v>418</v>
      </c>
      <c r="D414" s="21">
        <v>6097</v>
      </c>
      <c r="E414" s="21">
        <v>41140</v>
      </c>
      <c r="F414" s="21">
        <v>3127</v>
      </c>
      <c r="G414" s="21">
        <v>50363</v>
      </c>
      <c r="I414" s="3">
        <v>190928</v>
      </c>
      <c r="J414" s="16"/>
      <c r="L414" s="5">
        <v>428798.14</v>
      </c>
    </row>
    <row r="415" spans="1:12" ht="18" customHeight="1" x14ac:dyDescent="0.3">
      <c r="A415" s="14">
        <v>2909</v>
      </c>
      <c r="B415" s="14">
        <v>1</v>
      </c>
      <c r="C415" s="14" t="s">
        <v>419</v>
      </c>
      <c r="D415" s="21"/>
      <c r="E415" s="21"/>
      <c r="F415" s="21"/>
      <c r="G415" s="21"/>
      <c r="I415" s="3">
        <v>1989964</v>
      </c>
      <c r="J415" s="16"/>
      <c r="L415" s="5">
        <v>4469177.33</v>
      </c>
    </row>
    <row r="416" spans="1:12" ht="18" customHeight="1" x14ac:dyDescent="0.3">
      <c r="A416" s="14">
        <v>883</v>
      </c>
      <c r="B416" s="14">
        <v>1</v>
      </c>
      <c r="C416" s="14" t="s">
        <v>420</v>
      </c>
      <c r="D416" s="21">
        <v>20411</v>
      </c>
      <c r="E416" s="21">
        <v>118163</v>
      </c>
      <c r="F416" s="21">
        <v>12478</v>
      </c>
      <c r="G416" s="21">
        <v>151052</v>
      </c>
      <c r="I416" s="3">
        <v>210177</v>
      </c>
      <c r="J416" s="16"/>
      <c r="L416" s="5">
        <v>472026.78</v>
      </c>
    </row>
    <row r="417" spans="1:12" ht="18" customHeight="1" x14ac:dyDescent="0.3">
      <c r="A417" s="14">
        <v>750</v>
      </c>
      <c r="B417" s="14">
        <v>1</v>
      </c>
      <c r="C417" s="14" t="s">
        <v>421</v>
      </c>
      <c r="D417" s="21">
        <v>24386</v>
      </c>
      <c r="E417" s="21">
        <v>195533</v>
      </c>
      <c r="F417" s="22">
        <v>790</v>
      </c>
      <c r="G417" s="21">
        <v>220710</v>
      </c>
      <c r="I417" s="3">
        <v>769990</v>
      </c>
      <c r="J417" s="16"/>
      <c r="L417" s="5">
        <v>1729287.92</v>
      </c>
    </row>
    <row r="418" spans="1:12" ht="18" customHeight="1" x14ac:dyDescent="0.3">
      <c r="A418" s="14">
        <v>4056</v>
      </c>
      <c r="B418" s="14">
        <v>7</v>
      </c>
      <c r="C418" s="14" t="s">
        <v>422</v>
      </c>
      <c r="D418" s="21">
        <v>3056</v>
      </c>
      <c r="E418" s="21">
        <v>13659</v>
      </c>
      <c r="F418" s="22">
        <v>767</v>
      </c>
      <c r="G418" s="21">
        <v>17482</v>
      </c>
      <c r="I418" s="3">
        <v>76371</v>
      </c>
      <c r="J418" s="16"/>
      <c r="L418" s="5">
        <v>171519.31</v>
      </c>
    </row>
    <row r="419" spans="1:12" ht="18" customHeight="1" x14ac:dyDescent="0.3">
      <c r="A419" s="14">
        <v>682</v>
      </c>
      <c r="B419" s="14">
        <v>1</v>
      </c>
      <c r="C419" s="14" t="s">
        <v>423</v>
      </c>
      <c r="D419" s="21">
        <v>9914</v>
      </c>
      <c r="E419" s="21">
        <v>83443</v>
      </c>
      <c r="F419" s="22">
        <v>0</v>
      </c>
      <c r="G419" s="21">
        <v>93357</v>
      </c>
      <c r="I419" s="3">
        <v>399661</v>
      </c>
      <c r="J419" s="16"/>
      <c r="L419" s="5">
        <v>897582.82</v>
      </c>
    </row>
    <row r="420" spans="1:12" ht="18" customHeight="1" x14ac:dyDescent="0.3">
      <c r="A420" s="14">
        <v>196</v>
      </c>
      <c r="B420" s="14">
        <v>1</v>
      </c>
      <c r="C420" s="14" t="s">
        <v>424</v>
      </c>
      <c r="D420" s="21">
        <v>443926</v>
      </c>
      <c r="E420" s="21">
        <v>1653269</v>
      </c>
      <c r="F420" s="21">
        <v>735463</v>
      </c>
      <c r="G420" s="21">
        <v>2832658</v>
      </c>
      <c r="I420" s="3">
        <v>8582428</v>
      </c>
      <c r="J420" s="16"/>
      <c r="L420" s="6">
        <v>19274914.899999999</v>
      </c>
    </row>
    <row r="421" spans="1:12" ht="18" customHeight="1" x14ac:dyDescent="0.3">
      <c r="A421" s="14">
        <v>623</v>
      </c>
      <c r="B421" s="14">
        <v>1</v>
      </c>
      <c r="C421" s="14" t="s">
        <v>425</v>
      </c>
      <c r="D421" s="21">
        <v>191470</v>
      </c>
      <c r="E421" s="21">
        <v>1337089</v>
      </c>
      <c r="F421" s="21">
        <v>59706</v>
      </c>
      <c r="G421" s="21">
        <v>1588266</v>
      </c>
      <c r="I421" s="3">
        <v>5969001</v>
      </c>
      <c r="J421" s="16"/>
      <c r="L421" s="6">
        <v>13405529.01</v>
      </c>
    </row>
    <row r="422" spans="1:12" ht="18" customHeight="1" x14ac:dyDescent="0.3">
      <c r="A422" s="14">
        <v>850</v>
      </c>
      <c r="B422" s="14">
        <v>1</v>
      </c>
      <c r="C422" s="14" t="s">
        <v>426</v>
      </c>
      <c r="D422" s="21">
        <v>3166</v>
      </c>
      <c r="E422" s="21">
        <v>17371</v>
      </c>
      <c r="F422" s="21">
        <v>3134</v>
      </c>
      <c r="G422" s="21">
        <v>23671</v>
      </c>
      <c r="I422" s="3">
        <v>65999</v>
      </c>
      <c r="J422" s="16"/>
      <c r="L422" s="5">
        <v>148224.66</v>
      </c>
    </row>
    <row r="423" spans="1:12" ht="18" customHeight="1" x14ac:dyDescent="0.3">
      <c r="A423" s="14">
        <v>2907</v>
      </c>
      <c r="B423" s="14">
        <v>1</v>
      </c>
      <c r="C423" s="14" t="s">
        <v>427</v>
      </c>
      <c r="D423" s="21">
        <v>20062</v>
      </c>
      <c r="E423" s="21">
        <v>38591</v>
      </c>
      <c r="F423" s="21">
        <v>23113</v>
      </c>
      <c r="G423" s="21">
        <v>81765</v>
      </c>
      <c r="I423" s="3">
        <v>183244</v>
      </c>
      <c r="J423" s="16"/>
      <c r="L423" s="5">
        <v>411539.47</v>
      </c>
    </row>
    <row r="424" spans="1:12" ht="18" customHeight="1" x14ac:dyDescent="0.3">
      <c r="A424" s="14">
        <v>485</v>
      </c>
      <c r="B424" s="14">
        <v>1</v>
      </c>
      <c r="C424" s="14" t="s">
        <v>428</v>
      </c>
      <c r="D424" s="21">
        <v>77869</v>
      </c>
      <c r="E424" s="21">
        <v>87822</v>
      </c>
      <c r="F424" s="22">
        <v>0</v>
      </c>
      <c r="G424" s="21">
        <v>165692</v>
      </c>
      <c r="I424" s="3">
        <v>283165</v>
      </c>
      <c r="J424" s="16"/>
      <c r="L424" s="5">
        <v>635949.35</v>
      </c>
    </row>
    <row r="425" spans="1:12" ht="18" customHeight="1" x14ac:dyDescent="0.3">
      <c r="A425" s="14">
        <v>2902</v>
      </c>
      <c r="B425" s="14">
        <v>1</v>
      </c>
      <c r="C425" s="14" t="s">
        <v>429</v>
      </c>
      <c r="D425" s="21">
        <v>16402</v>
      </c>
      <c r="E425" s="21">
        <v>82236</v>
      </c>
      <c r="F425" s="22">
        <v>0</v>
      </c>
      <c r="G425" s="21">
        <v>98638</v>
      </c>
      <c r="I425" s="3">
        <v>275796</v>
      </c>
      <c r="J425" s="16"/>
      <c r="L425" s="5">
        <v>619399.49</v>
      </c>
    </row>
    <row r="426" spans="1:12" ht="18" customHeight="1" x14ac:dyDescent="0.3">
      <c r="A426" s="14">
        <v>6079</v>
      </c>
      <c r="B426" s="14">
        <v>52</v>
      </c>
      <c r="C426" s="14" t="s">
        <v>430</v>
      </c>
      <c r="D426" s="21">
        <v>12382</v>
      </c>
      <c r="E426" s="22">
        <v>0</v>
      </c>
      <c r="F426" s="21">
        <v>19994</v>
      </c>
      <c r="G426" s="21">
        <v>32377</v>
      </c>
      <c r="I426" s="16"/>
      <c r="J426" s="4">
        <v>17745</v>
      </c>
      <c r="L426" s="5"/>
    </row>
    <row r="427" spans="1:12" ht="36" customHeight="1" x14ac:dyDescent="0.3">
      <c r="A427" s="14">
        <v>6014</v>
      </c>
      <c r="B427" s="14">
        <v>61</v>
      </c>
      <c r="C427" s="14" t="s">
        <v>431</v>
      </c>
      <c r="D427" s="21">
        <v>3153</v>
      </c>
      <c r="E427" s="22">
        <v>0</v>
      </c>
      <c r="F427" s="21">
        <v>14114</v>
      </c>
      <c r="G427" s="21">
        <v>17267</v>
      </c>
      <c r="I427" s="16"/>
      <c r="J427" s="4">
        <v>13727</v>
      </c>
      <c r="L427" s="5"/>
    </row>
    <row r="428" spans="1:12" ht="18" customHeight="1" x14ac:dyDescent="0.3">
      <c r="A428" s="14">
        <v>139</v>
      </c>
      <c r="B428" s="14">
        <v>1</v>
      </c>
      <c r="C428" s="14" t="s">
        <v>432</v>
      </c>
      <c r="D428" s="21">
        <v>9371</v>
      </c>
      <c r="E428" s="21">
        <v>78005</v>
      </c>
      <c r="F428" s="22">
        <v>0</v>
      </c>
      <c r="G428" s="21">
        <v>87376</v>
      </c>
      <c r="I428" s="3">
        <v>381328</v>
      </c>
      <c r="J428" s="16"/>
      <c r="L428" s="5">
        <v>856409.15</v>
      </c>
    </row>
    <row r="429" spans="1:12" ht="35.25" customHeight="1" x14ac:dyDescent="0.3">
      <c r="A429" s="14">
        <v>239</v>
      </c>
      <c r="B429" s="14">
        <v>1</v>
      </c>
      <c r="C429" s="14" t="s">
        <v>433</v>
      </c>
      <c r="D429" s="21">
        <v>5319</v>
      </c>
      <c r="E429" s="21">
        <v>60812</v>
      </c>
      <c r="F429" s="22">
        <v>0</v>
      </c>
      <c r="G429" s="21">
        <v>66131</v>
      </c>
      <c r="I429" s="3">
        <v>260330</v>
      </c>
      <c r="J429" s="16"/>
      <c r="L429" s="5">
        <v>584664.01</v>
      </c>
    </row>
    <row r="430" spans="1:12" ht="18" customHeight="1" x14ac:dyDescent="0.3">
      <c r="A430" s="14">
        <v>4087</v>
      </c>
      <c r="B430" s="14">
        <v>7</v>
      </c>
      <c r="C430" s="14" t="s">
        <v>434</v>
      </c>
      <c r="D430" s="21">
        <v>4556</v>
      </c>
      <c r="E430" s="21">
        <v>13659</v>
      </c>
      <c r="F430" s="21">
        <v>1932</v>
      </c>
      <c r="G430" s="21">
        <v>20146</v>
      </c>
      <c r="I430" s="3">
        <v>57279</v>
      </c>
      <c r="J430" s="16"/>
      <c r="L430" s="5">
        <v>128639.38</v>
      </c>
    </row>
    <row r="431" spans="1:12" ht="18" customHeight="1" x14ac:dyDescent="0.3">
      <c r="A431" s="14">
        <v>4223</v>
      </c>
      <c r="B431" s="14">
        <v>7</v>
      </c>
      <c r="C431" s="14" t="s">
        <v>435</v>
      </c>
      <c r="D431" s="21">
        <v>9371</v>
      </c>
      <c r="E431" s="21">
        <v>57120</v>
      </c>
      <c r="F431" s="21">
        <v>7120</v>
      </c>
      <c r="G431" s="21">
        <v>73611</v>
      </c>
      <c r="I431" s="3">
        <v>248207</v>
      </c>
      <c r="J431" s="16"/>
      <c r="L431" s="5">
        <v>557437.66</v>
      </c>
    </row>
    <row r="432" spans="1:12" ht="18" customHeight="1" x14ac:dyDescent="0.3">
      <c r="A432" s="14">
        <v>748</v>
      </c>
      <c r="B432" s="14">
        <v>1</v>
      </c>
      <c r="C432" s="14" t="s">
        <v>436</v>
      </c>
      <c r="D432" s="21">
        <v>35619</v>
      </c>
      <c r="E432" s="21">
        <v>88935</v>
      </c>
      <c r="F432" s="21">
        <v>65126</v>
      </c>
      <c r="G432" s="21">
        <v>189681</v>
      </c>
      <c r="I432" s="3">
        <v>353765</v>
      </c>
      <c r="J432" s="16"/>
      <c r="L432" s="5">
        <v>794505.94</v>
      </c>
    </row>
    <row r="433" spans="1:12" ht="18" customHeight="1" x14ac:dyDescent="0.3">
      <c r="A433" s="14">
        <v>743</v>
      </c>
      <c r="B433" s="14">
        <v>1</v>
      </c>
      <c r="C433" s="14" t="s">
        <v>437</v>
      </c>
      <c r="D433" s="21">
        <v>34054</v>
      </c>
      <c r="E433" s="21">
        <v>149166</v>
      </c>
      <c r="F433" s="22">
        <v>0</v>
      </c>
      <c r="G433" s="21">
        <v>183220</v>
      </c>
      <c r="I433" s="3">
        <v>645325</v>
      </c>
      <c r="J433" s="16"/>
      <c r="L433" s="5">
        <v>1449307.94</v>
      </c>
    </row>
    <row r="434" spans="1:12" ht="18" customHeight="1" x14ac:dyDescent="0.3">
      <c r="A434" s="14">
        <v>47</v>
      </c>
      <c r="B434" s="14">
        <v>1</v>
      </c>
      <c r="C434" s="14" t="s">
        <v>438</v>
      </c>
      <c r="D434" s="21">
        <v>54362</v>
      </c>
      <c r="E434" s="21">
        <v>308169</v>
      </c>
      <c r="F434" s="21">
        <v>50075</v>
      </c>
      <c r="G434" s="21">
        <v>412607</v>
      </c>
      <c r="I434" s="3">
        <v>1591312</v>
      </c>
      <c r="J434" s="16"/>
      <c r="L434" s="5">
        <v>3573861.67</v>
      </c>
    </row>
    <row r="435" spans="1:12" ht="18" customHeight="1" x14ac:dyDescent="0.3">
      <c r="A435" s="14">
        <v>4058</v>
      </c>
      <c r="B435" s="14">
        <v>7</v>
      </c>
      <c r="C435" s="14" t="s">
        <v>439</v>
      </c>
      <c r="D435" s="21">
        <v>3166</v>
      </c>
      <c r="E435" s="21">
        <v>31410</v>
      </c>
      <c r="F435" s="22">
        <v>0</v>
      </c>
      <c r="G435" s="21">
        <v>34576</v>
      </c>
      <c r="I435" s="3">
        <v>119330</v>
      </c>
      <c r="J435" s="16"/>
      <c r="L435" s="5">
        <v>267998.90000000002</v>
      </c>
    </row>
    <row r="436" spans="1:12" ht="18" customHeight="1" x14ac:dyDescent="0.3">
      <c r="A436" s="14">
        <v>4261</v>
      </c>
      <c r="B436" s="14">
        <v>7</v>
      </c>
      <c r="C436" s="14" t="s">
        <v>440</v>
      </c>
      <c r="D436" s="21">
        <v>33032</v>
      </c>
      <c r="E436" s="21">
        <v>55878</v>
      </c>
      <c r="F436" s="21">
        <v>16850</v>
      </c>
      <c r="G436" s="21">
        <v>105761</v>
      </c>
      <c r="I436" s="3">
        <v>329352</v>
      </c>
      <c r="J436" s="16"/>
      <c r="L436" s="5">
        <v>739676.9</v>
      </c>
    </row>
    <row r="437" spans="1:12" ht="18" customHeight="1" x14ac:dyDescent="0.3">
      <c r="A437" s="14">
        <v>820</v>
      </c>
      <c r="B437" s="14">
        <v>1</v>
      </c>
      <c r="C437" s="14" t="s">
        <v>441</v>
      </c>
      <c r="D437" s="21">
        <v>9160</v>
      </c>
      <c r="E437" s="21">
        <v>111635</v>
      </c>
      <c r="F437" s="22">
        <v>0</v>
      </c>
      <c r="G437" s="21">
        <v>120795</v>
      </c>
      <c r="I437" s="3">
        <v>554393</v>
      </c>
      <c r="J437" s="16"/>
      <c r="L437" s="5">
        <v>1245087.8899999999</v>
      </c>
    </row>
    <row r="438" spans="1:12" ht="18" customHeight="1" x14ac:dyDescent="0.3">
      <c r="A438" s="14">
        <v>4215</v>
      </c>
      <c r="B438" s="14">
        <v>7</v>
      </c>
      <c r="C438" s="14" t="s">
        <v>442</v>
      </c>
      <c r="D438" s="21">
        <v>11705</v>
      </c>
      <c r="E438" s="21">
        <v>54809</v>
      </c>
      <c r="F438" s="21">
        <v>15148</v>
      </c>
      <c r="G438" s="21">
        <v>81661</v>
      </c>
      <c r="I438" s="3">
        <v>329352</v>
      </c>
      <c r="J438" s="16"/>
      <c r="L438" s="5">
        <v>739676.9</v>
      </c>
    </row>
    <row r="439" spans="1:12" ht="18" customHeight="1" x14ac:dyDescent="0.3">
      <c r="A439" s="14">
        <v>4159</v>
      </c>
      <c r="B439" s="14">
        <v>7</v>
      </c>
      <c r="C439" s="14" t="s">
        <v>443</v>
      </c>
      <c r="D439" s="21">
        <v>17729</v>
      </c>
      <c r="E439" s="21">
        <v>53832</v>
      </c>
      <c r="F439" s="21">
        <v>33984</v>
      </c>
      <c r="G439" s="21">
        <v>105545</v>
      </c>
      <c r="I439" s="3">
        <v>341233</v>
      </c>
      <c r="J439" s="16"/>
      <c r="L439" s="5">
        <v>766359.75</v>
      </c>
    </row>
    <row r="440" spans="1:12" ht="18" customHeight="1" x14ac:dyDescent="0.3">
      <c r="A440" s="14">
        <v>720</v>
      </c>
      <c r="B440" s="14">
        <v>1</v>
      </c>
      <c r="C440" s="14" t="s">
        <v>444</v>
      </c>
      <c r="D440" s="21">
        <v>162277</v>
      </c>
      <c r="E440" s="21">
        <v>510854</v>
      </c>
      <c r="F440" s="21">
        <v>294776</v>
      </c>
      <c r="G440" s="21">
        <v>967907</v>
      </c>
      <c r="I440" s="3">
        <v>2379635</v>
      </c>
      <c r="J440" s="16"/>
      <c r="L440" s="5">
        <v>5344322.9800000004</v>
      </c>
    </row>
    <row r="441" spans="1:12" ht="18" customHeight="1" x14ac:dyDescent="0.3">
      <c r="A441" s="14">
        <v>9090</v>
      </c>
      <c r="B441" s="14">
        <v>52</v>
      </c>
      <c r="C441" s="14" t="s">
        <v>557</v>
      </c>
      <c r="D441" s="23">
        <v>5699</v>
      </c>
      <c r="E441" s="24">
        <v>0</v>
      </c>
      <c r="F441" s="23">
        <v>27956</v>
      </c>
      <c r="G441" s="23">
        <v>33655</v>
      </c>
      <c r="I441" s="16"/>
      <c r="J441" s="4">
        <v>16406</v>
      </c>
      <c r="L441" s="5"/>
    </row>
    <row r="442" spans="1:12" ht="18" customHeight="1" x14ac:dyDescent="0.3">
      <c r="A442" s="14">
        <v>2310</v>
      </c>
      <c r="B442" s="14">
        <v>1</v>
      </c>
      <c r="C442" s="14" t="s">
        <v>445</v>
      </c>
      <c r="D442" s="21">
        <v>34689</v>
      </c>
      <c r="E442" s="21">
        <v>118646</v>
      </c>
      <c r="F442" s="21">
        <v>22832</v>
      </c>
      <c r="G442" s="21">
        <v>176167</v>
      </c>
      <c r="I442" s="3">
        <v>447327</v>
      </c>
      <c r="J442" s="16"/>
      <c r="L442" s="5">
        <v>1004633.88</v>
      </c>
    </row>
    <row r="443" spans="1:12" ht="18" customHeight="1" x14ac:dyDescent="0.3">
      <c r="A443" s="14">
        <v>4255</v>
      </c>
      <c r="B443" s="14">
        <v>7</v>
      </c>
      <c r="C443" s="14" t="s">
        <v>446</v>
      </c>
      <c r="D443" s="21">
        <v>39751</v>
      </c>
      <c r="E443" s="21">
        <v>73263</v>
      </c>
      <c r="F443" s="21">
        <v>2178</v>
      </c>
      <c r="G443" s="21">
        <v>115191</v>
      </c>
      <c r="I443" s="3">
        <v>257753</v>
      </c>
      <c r="J443" s="16"/>
      <c r="L443" s="5">
        <v>578877.59</v>
      </c>
    </row>
    <row r="444" spans="1:12" ht="18" customHeight="1" x14ac:dyDescent="0.3">
      <c r="A444" s="14">
        <v>84</v>
      </c>
      <c r="B444" s="14">
        <v>1</v>
      </c>
      <c r="C444" s="14" t="s">
        <v>447</v>
      </c>
      <c r="D444" s="21">
        <v>12627</v>
      </c>
      <c r="E444" s="21">
        <v>82071</v>
      </c>
      <c r="F444" s="21">
        <v>7663</v>
      </c>
      <c r="G444" s="21">
        <v>102362</v>
      </c>
      <c r="I444" s="3">
        <v>370328</v>
      </c>
      <c r="J444" s="16"/>
      <c r="L444" s="5">
        <v>831705.16</v>
      </c>
    </row>
    <row r="445" spans="1:12" ht="18" customHeight="1" x14ac:dyDescent="0.3">
      <c r="A445" s="14">
        <v>4038</v>
      </c>
      <c r="B445" s="14">
        <v>7</v>
      </c>
      <c r="C445" s="14" t="s">
        <v>448</v>
      </c>
      <c r="D445" s="21">
        <v>105295</v>
      </c>
      <c r="E445" s="21">
        <v>132291</v>
      </c>
      <c r="F445" s="22">
        <v>0</v>
      </c>
      <c r="G445" s="21">
        <v>237587</v>
      </c>
      <c r="I445" s="3">
        <v>482094</v>
      </c>
      <c r="J445" s="16"/>
      <c r="L445" s="5">
        <v>1082715.3799999999</v>
      </c>
    </row>
    <row r="446" spans="1:12" ht="18" customHeight="1" x14ac:dyDescent="0.3">
      <c r="A446" s="14">
        <v>363</v>
      </c>
      <c r="B446" s="14">
        <v>1</v>
      </c>
      <c r="C446" s="14" t="s">
        <v>449</v>
      </c>
      <c r="D446" s="21">
        <v>5887</v>
      </c>
      <c r="E446" s="21">
        <v>80385</v>
      </c>
      <c r="F446" s="22">
        <v>0</v>
      </c>
      <c r="G446" s="21">
        <v>86273</v>
      </c>
      <c r="I446" s="3">
        <v>261930</v>
      </c>
      <c r="J446" s="16"/>
      <c r="L446" s="5">
        <v>588258.13</v>
      </c>
    </row>
    <row r="447" spans="1:12" ht="18" customHeight="1" x14ac:dyDescent="0.3">
      <c r="A447" s="14">
        <v>6</v>
      </c>
      <c r="B447" s="14">
        <v>3</v>
      </c>
      <c r="C447" s="14" t="s">
        <v>450</v>
      </c>
      <c r="D447" s="21">
        <v>77489</v>
      </c>
      <c r="E447" s="21">
        <v>357691</v>
      </c>
      <c r="F447" s="21">
        <v>97946</v>
      </c>
      <c r="G447" s="21">
        <v>533126</v>
      </c>
      <c r="I447" s="3">
        <v>1700354</v>
      </c>
      <c r="J447" s="16"/>
      <c r="L447" s="5">
        <v>3818754.08</v>
      </c>
    </row>
    <row r="448" spans="1:12" ht="18" customHeight="1" x14ac:dyDescent="0.3">
      <c r="A448" s="14">
        <v>833</v>
      </c>
      <c r="B448" s="14">
        <v>1</v>
      </c>
      <c r="C448" s="14" t="s">
        <v>451</v>
      </c>
      <c r="D448" s="21">
        <v>257882</v>
      </c>
      <c r="E448" s="21">
        <v>374913</v>
      </c>
      <c r="F448" s="21">
        <v>648715</v>
      </c>
      <c r="G448" s="21">
        <v>1281509</v>
      </c>
      <c r="I448" s="3">
        <v>1329117</v>
      </c>
      <c r="J448" s="16"/>
      <c r="L448" s="5">
        <v>2985008.24</v>
      </c>
    </row>
    <row r="449" spans="1:12" ht="18" customHeight="1" x14ac:dyDescent="0.3">
      <c r="A449" s="14">
        <v>6083</v>
      </c>
      <c r="B449" s="14">
        <v>52</v>
      </c>
      <c r="C449" s="14" t="s">
        <v>452</v>
      </c>
      <c r="D449" s="21">
        <v>6151</v>
      </c>
      <c r="E449" s="22">
        <v>0</v>
      </c>
      <c r="F449" s="21">
        <v>22562</v>
      </c>
      <c r="G449" s="21">
        <v>28712</v>
      </c>
      <c r="I449" s="16"/>
      <c r="J449" s="4">
        <v>19419</v>
      </c>
      <c r="L449" s="5"/>
    </row>
    <row r="450" spans="1:12" ht="18" customHeight="1" x14ac:dyDescent="0.3">
      <c r="A450" s="14">
        <v>915</v>
      </c>
      <c r="B450" s="14">
        <v>52</v>
      </c>
      <c r="C450" s="14" t="s">
        <v>453</v>
      </c>
      <c r="D450" s="21">
        <v>4020</v>
      </c>
      <c r="E450" s="22">
        <v>0</v>
      </c>
      <c r="F450" s="21">
        <v>25495</v>
      </c>
      <c r="G450" s="21">
        <v>29515</v>
      </c>
      <c r="I450" s="16"/>
      <c r="J450" s="4">
        <v>24441</v>
      </c>
      <c r="L450" s="5"/>
    </row>
    <row r="451" spans="1:12" ht="18" customHeight="1" x14ac:dyDescent="0.3">
      <c r="A451" s="14">
        <v>500</v>
      </c>
      <c r="B451" s="14">
        <v>1</v>
      </c>
      <c r="C451" s="14" t="s">
        <v>454</v>
      </c>
      <c r="D451" s="21">
        <v>4792</v>
      </c>
      <c r="E451" s="21">
        <v>48112</v>
      </c>
      <c r="F451" s="22">
        <v>0</v>
      </c>
      <c r="G451" s="21">
        <v>52903</v>
      </c>
      <c r="I451" s="3">
        <v>190664</v>
      </c>
      <c r="J451" s="16"/>
      <c r="L451" s="5">
        <v>428204.71</v>
      </c>
    </row>
    <row r="452" spans="1:12" ht="18" customHeight="1" x14ac:dyDescent="0.3">
      <c r="A452" s="14">
        <v>4162</v>
      </c>
      <c r="B452" s="14">
        <v>7</v>
      </c>
      <c r="C452" s="14" t="s">
        <v>455</v>
      </c>
      <c r="D452" s="21">
        <v>9931</v>
      </c>
      <c r="E452" s="21">
        <v>20137</v>
      </c>
      <c r="F452" s="21">
        <v>1367</v>
      </c>
      <c r="G452" s="21">
        <v>31434</v>
      </c>
      <c r="I452" s="3">
        <v>90691</v>
      </c>
      <c r="J452" s="16"/>
      <c r="L452" s="5">
        <v>203679.17</v>
      </c>
    </row>
    <row r="453" spans="1:12" ht="18" customHeight="1" x14ac:dyDescent="0.3">
      <c r="A453" s="14">
        <v>288</v>
      </c>
      <c r="B453" s="14">
        <v>6</v>
      </c>
      <c r="C453" s="14" t="s">
        <v>456</v>
      </c>
      <c r="D453" s="21">
        <v>9027</v>
      </c>
      <c r="E453" s="22">
        <v>0</v>
      </c>
      <c r="F453" s="21">
        <v>52928</v>
      </c>
      <c r="G453" s="21">
        <v>61955</v>
      </c>
      <c r="I453" s="16"/>
      <c r="J453" s="4">
        <v>39507</v>
      </c>
      <c r="L453" s="5"/>
    </row>
    <row r="454" spans="1:12" ht="18" customHeight="1" x14ac:dyDescent="0.3">
      <c r="A454" s="14">
        <v>4160</v>
      </c>
      <c r="B454" s="14">
        <v>7</v>
      </c>
      <c r="C454" s="14" t="s">
        <v>457</v>
      </c>
      <c r="D454" s="21">
        <v>5065</v>
      </c>
      <c r="E454" s="21">
        <v>12946</v>
      </c>
      <c r="F454" s="21">
        <v>10631</v>
      </c>
      <c r="G454" s="21">
        <v>28642</v>
      </c>
      <c r="I454" s="3">
        <v>62513</v>
      </c>
      <c r="J454" s="16"/>
      <c r="L454" s="5">
        <v>140395.22</v>
      </c>
    </row>
    <row r="455" spans="1:12" ht="18" customHeight="1" x14ac:dyDescent="0.3">
      <c r="A455" s="14">
        <v>4113</v>
      </c>
      <c r="B455" s="14">
        <v>7</v>
      </c>
      <c r="C455" s="14" t="s">
        <v>458</v>
      </c>
      <c r="D455" s="21">
        <v>4993</v>
      </c>
      <c r="E455" s="21">
        <v>18460</v>
      </c>
      <c r="F455" s="21">
        <v>8323</v>
      </c>
      <c r="G455" s="21">
        <v>31776</v>
      </c>
      <c r="I455" s="3">
        <v>85918</v>
      </c>
      <c r="J455" s="16"/>
      <c r="L455" s="5">
        <v>192959.24</v>
      </c>
    </row>
    <row r="456" spans="1:12" ht="18" customHeight="1" x14ac:dyDescent="0.3">
      <c r="A456" s="14">
        <v>297</v>
      </c>
      <c r="B456" s="14">
        <v>1</v>
      </c>
      <c r="C456" s="14" t="s">
        <v>459</v>
      </c>
      <c r="D456" s="21">
        <v>3292</v>
      </c>
      <c r="E456" s="21">
        <v>27996</v>
      </c>
      <c r="F456" s="22">
        <v>0</v>
      </c>
      <c r="G456" s="21">
        <v>31288</v>
      </c>
      <c r="I456" s="3">
        <v>117332</v>
      </c>
      <c r="J456" s="16"/>
      <c r="L456" s="5">
        <v>263510.63</v>
      </c>
    </row>
    <row r="457" spans="1:12" ht="36" customHeight="1" x14ac:dyDescent="0.3">
      <c r="A457" s="14">
        <v>16</v>
      </c>
      <c r="B457" s="14">
        <v>1</v>
      </c>
      <c r="C457" s="14" t="s">
        <v>460</v>
      </c>
      <c r="D457" s="21">
        <v>128794</v>
      </c>
      <c r="E457" s="21">
        <v>393891</v>
      </c>
      <c r="F457" s="21">
        <v>221784</v>
      </c>
      <c r="G457" s="21">
        <v>744470</v>
      </c>
      <c r="I457" s="3">
        <v>1580313</v>
      </c>
      <c r="J457" s="16"/>
      <c r="L457" s="5">
        <v>3549157.54</v>
      </c>
    </row>
    <row r="458" spans="1:12" ht="18" customHeight="1" x14ac:dyDescent="0.3">
      <c r="A458" s="14">
        <v>85</v>
      </c>
      <c r="B458" s="14">
        <v>1</v>
      </c>
      <c r="C458" s="14" t="s">
        <v>461</v>
      </c>
      <c r="D458" s="21">
        <v>6874</v>
      </c>
      <c r="E458" s="21">
        <v>60012</v>
      </c>
      <c r="F458" s="22">
        <v>0</v>
      </c>
      <c r="G458" s="21">
        <v>66887</v>
      </c>
      <c r="I458" s="3">
        <v>230997</v>
      </c>
      <c r="J458" s="16"/>
      <c r="L458" s="5">
        <v>518786.35</v>
      </c>
    </row>
    <row r="459" spans="1:12" ht="18" customHeight="1" x14ac:dyDescent="0.3">
      <c r="A459" s="14">
        <v>4112</v>
      </c>
      <c r="B459" s="14">
        <v>7</v>
      </c>
      <c r="C459" s="14" t="s">
        <v>462</v>
      </c>
      <c r="D459" s="21">
        <v>3781</v>
      </c>
      <c r="E459" s="21">
        <v>10549</v>
      </c>
      <c r="F459" s="21">
        <v>7600</v>
      </c>
      <c r="G459" s="21">
        <v>21930</v>
      </c>
      <c r="I459" s="3">
        <v>34281</v>
      </c>
      <c r="J459" s="16"/>
      <c r="L459" s="6">
        <v>76990.91</v>
      </c>
    </row>
    <row r="460" spans="1:12" ht="18" customHeight="1" x14ac:dyDescent="0.3">
      <c r="A460" s="14">
        <v>282</v>
      </c>
      <c r="B460" s="14">
        <v>1</v>
      </c>
      <c r="C460" s="14" t="s">
        <v>463</v>
      </c>
      <c r="D460" s="21">
        <v>25616</v>
      </c>
      <c r="E460" s="21">
        <v>88711</v>
      </c>
      <c r="F460" s="21">
        <v>44970</v>
      </c>
      <c r="G460" s="21">
        <v>159297</v>
      </c>
      <c r="I460" s="3">
        <v>362995</v>
      </c>
      <c r="J460" s="16"/>
      <c r="L460" s="5">
        <v>815235.68</v>
      </c>
    </row>
    <row r="461" spans="1:12" ht="18" customHeight="1" x14ac:dyDescent="0.3">
      <c r="A461" s="14">
        <v>858</v>
      </c>
      <c r="B461" s="14">
        <v>1</v>
      </c>
      <c r="C461" s="14" t="s">
        <v>464</v>
      </c>
      <c r="D461" s="21">
        <v>11162</v>
      </c>
      <c r="E461" s="21">
        <v>144501</v>
      </c>
      <c r="F461" s="22">
        <v>0</v>
      </c>
      <c r="G461" s="21">
        <v>155663</v>
      </c>
      <c r="I461" s="3">
        <v>473162</v>
      </c>
      <c r="J461" s="16"/>
      <c r="L461" s="5">
        <v>1062654.47</v>
      </c>
    </row>
    <row r="462" spans="1:12" ht="18" customHeight="1" x14ac:dyDescent="0.3">
      <c r="A462" s="14">
        <v>75</v>
      </c>
      <c r="B462" s="14">
        <v>1</v>
      </c>
      <c r="C462" s="14" t="s">
        <v>465</v>
      </c>
      <c r="D462" s="21">
        <v>4396</v>
      </c>
      <c r="E462" s="21">
        <v>41297</v>
      </c>
      <c r="F462" s="22">
        <v>0</v>
      </c>
      <c r="G462" s="21">
        <v>45693</v>
      </c>
      <c r="I462" s="3">
        <v>168664</v>
      </c>
      <c r="J462" s="16"/>
      <c r="L462" s="5">
        <v>378796.47</v>
      </c>
    </row>
    <row r="463" spans="1:12" ht="18" customHeight="1" x14ac:dyDescent="0.3">
      <c r="A463" s="14">
        <v>742</v>
      </c>
      <c r="B463" s="14">
        <v>1</v>
      </c>
      <c r="C463" s="14" t="s">
        <v>466</v>
      </c>
      <c r="D463" s="21">
        <v>442636</v>
      </c>
      <c r="E463" s="21">
        <v>2495600</v>
      </c>
      <c r="F463" s="22">
        <v>0</v>
      </c>
      <c r="G463" s="21">
        <v>2938236</v>
      </c>
      <c r="I463" s="3">
        <v>13981378</v>
      </c>
      <c r="J463" s="16"/>
      <c r="L463" s="6">
        <v>31400189.469999999</v>
      </c>
    </row>
    <row r="464" spans="1:12" ht="18" customHeight="1" x14ac:dyDescent="0.3">
      <c r="A464" s="14">
        <v>4120</v>
      </c>
      <c r="B464" s="14">
        <v>7</v>
      </c>
      <c r="C464" s="14" t="s">
        <v>467</v>
      </c>
      <c r="D464" s="21">
        <v>2659</v>
      </c>
      <c r="E464" s="22">
        <v>0</v>
      </c>
      <c r="F464" s="21">
        <v>43281</v>
      </c>
      <c r="G464" s="21">
        <v>45940</v>
      </c>
      <c r="I464" s="2" t="s">
        <v>23</v>
      </c>
      <c r="J464" s="4">
        <v>25111</v>
      </c>
      <c r="L464" s="6"/>
    </row>
    <row r="465" spans="1:12" ht="18" customHeight="1" x14ac:dyDescent="0.3">
      <c r="A465" s="14">
        <v>6009</v>
      </c>
      <c r="B465" s="14">
        <v>52</v>
      </c>
      <c r="C465" s="14" t="s">
        <v>558</v>
      </c>
      <c r="D465" s="21">
        <v>8882</v>
      </c>
      <c r="E465" s="22">
        <v>0</v>
      </c>
      <c r="F465" s="21">
        <v>16713</v>
      </c>
      <c r="G465" s="21">
        <v>25596</v>
      </c>
      <c r="I465" s="16"/>
      <c r="J465" s="4">
        <v>13392</v>
      </c>
      <c r="L465" s="6"/>
    </row>
    <row r="466" spans="1:12" ht="18" customHeight="1" x14ac:dyDescent="0.3">
      <c r="A466" s="14">
        <v>15</v>
      </c>
      <c r="B466" s="14">
        <v>1</v>
      </c>
      <c r="C466" s="14" t="s">
        <v>468</v>
      </c>
      <c r="D466" s="21">
        <v>86033</v>
      </c>
      <c r="E466" s="21">
        <v>320458</v>
      </c>
      <c r="F466" s="21">
        <v>26516</v>
      </c>
      <c r="G466" s="21">
        <v>433007</v>
      </c>
      <c r="I466" s="3">
        <v>1279650</v>
      </c>
      <c r="J466" s="16"/>
      <c r="L466" s="5">
        <v>2873911.75</v>
      </c>
    </row>
    <row r="467" spans="1:12" ht="18" customHeight="1" x14ac:dyDescent="0.3">
      <c r="A467" s="14">
        <v>840</v>
      </c>
      <c r="B467" s="14">
        <v>1</v>
      </c>
      <c r="C467" s="14" t="s">
        <v>469</v>
      </c>
      <c r="D467" s="21">
        <v>43494</v>
      </c>
      <c r="E467" s="21">
        <v>147615</v>
      </c>
      <c r="F467" s="21">
        <v>26237</v>
      </c>
      <c r="G467" s="21">
        <v>217346</v>
      </c>
      <c r="I467" s="3">
        <v>571992</v>
      </c>
      <c r="J467" s="16"/>
      <c r="L467" s="5">
        <v>1284613.8600000001</v>
      </c>
    </row>
    <row r="468" spans="1:12" x14ac:dyDescent="0.3">
      <c r="A468" s="14">
        <v>2142</v>
      </c>
      <c r="B468" s="14">
        <v>1</v>
      </c>
      <c r="C468" s="14" t="s">
        <v>470</v>
      </c>
      <c r="D468" s="21">
        <v>180088</v>
      </c>
      <c r="E468" s="21">
        <v>325712</v>
      </c>
      <c r="F468" s="22">
        <v>0</v>
      </c>
      <c r="G468" s="21">
        <v>505800</v>
      </c>
      <c r="I468" s="3">
        <v>1140858</v>
      </c>
      <c r="J468" s="16"/>
      <c r="L468" s="5">
        <v>2562204.0299999998</v>
      </c>
    </row>
    <row r="469" spans="1:12" x14ac:dyDescent="0.3">
      <c r="A469" s="14">
        <v>283</v>
      </c>
      <c r="B469" s="14">
        <v>1</v>
      </c>
      <c r="C469" s="14" t="s">
        <v>471</v>
      </c>
      <c r="D469" s="21">
        <v>86708</v>
      </c>
      <c r="E469" s="21">
        <v>456839</v>
      </c>
      <c r="F469" s="21">
        <v>92994</v>
      </c>
      <c r="G469" s="21">
        <v>636541</v>
      </c>
      <c r="I469" s="3">
        <v>1785643</v>
      </c>
      <c r="J469" s="16"/>
      <c r="L469" s="5">
        <v>4010301.02</v>
      </c>
    </row>
    <row r="470" spans="1:12" x14ac:dyDescent="0.3">
      <c r="A470" s="14">
        <v>885</v>
      </c>
      <c r="B470" s="14">
        <v>1</v>
      </c>
      <c r="C470" s="14" t="s">
        <v>472</v>
      </c>
      <c r="D470" s="21">
        <v>45353</v>
      </c>
      <c r="E470" s="21">
        <v>95858</v>
      </c>
      <c r="F470" s="21">
        <v>102769</v>
      </c>
      <c r="G470" s="21">
        <v>243981</v>
      </c>
      <c r="I470" s="3">
        <v>302654</v>
      </c>
      <c r="J470" s="16"/>
      <c r="L470" s="5">
        <v>679718.59</v>
      </c>
    </row>
    <row r="471" spans="1:12" ht="18" customHeight="1" x14ac:dyDescent="0.3">
      <c r="A471" s="14">
        <v>4029</v>
      </c>
      <c r="B471" s="14">
        <v>7</v>
      </c>
      <c r="C471" s="14" t="s">
        <v>473</v>
      </c>
      <c r="D471" s="21">
        <v>134257</v>
      </c>
      <c r="E471" s="21">
        <v>200011</v>
      </c>
      <c r="F471" s="22">
        <v>0</v>
      </c>
      <c r="G471" s="21">
        <v>334268</v>
      </c>
      <c r="I471" s="3">
        <v>868724</v>
      </c>
      <c r="J471" s="16"/>
      <c r="L471" s="5">
        <v>1951031.73</v>
      </c>
    </row>
    <row r="472" spans="1:12" ht="18" customHeight="1" x14ac:dyDescent="0.3">
      <c r="A472" s="14">
        <v>625</v>
      </c>
      <c r="B472" s="14">
        <v>1</v>
      </c>
      <c r="C472" s="14" t="s">
        <v>474</v>
      </c>
      <c r="D472" s="21">
        <v>2360131</v>
      </c>
      <c r="E472" s="21">
        <v>19974429</v>
      </c>
      <c r="F472" s="22">
        <v>0</v>
      </c>
      <c r="G472" s="21">
        <v>22334560</v>
      </c>
      <c r="I472" s="3">
        <v>92108440</v>
      </c>
      <c r="J472" s="16"/>
      <c r="L472" s="6">
        <v>206862472.56999999</v>
      </c>
    </row>
    <row r="473" spans="1:12" ht="18" customHeight="1" x14ac:dyDescent="0.3">
      <c r="A473" s="14">
        <v>4275</v>
      </c>
      <c r="B473" s="14">
        <v>7</v>
      </c>
      <c r="C473" s="14" t="s">
        <v>475</v>
      </c>
      <c r="D473" s="21">
        <v>1140</v>
      </c>
      <c r="E473" s="22">
        <v>0</v>
      </c>
      <c r="F473" s="21">
        <v>10000</v>
      </c>
      <c r="G473" s="21">
        <v>11140</v>
      </c>
      <c r="I473" s="16"/>
      <c r="J473" s="4">
        <v>10000</v>
      </c>
      <c r="L473" s="6"/>
    </row>
    <row r="474" spans="1:12" ht="18" customHeight="1" x14ac:dyDescent="0.3">
      <c r="A474" s="14">
        <v>508</v>
      </c>
      <c r="B474" s="14">
        <v>1</v>
      </c>
      <c r="C474" s="14" t="s">
        <v>476</v>
      </c>
      <c r="D474" s="21">
        <v>38153</v>
      </c>
      <c r="E474" s="21">
        <v>208739</v>
      </c>
      <c r="F474" s="21">
        <v>37998</v>
      </c>
      <c r="G474" s="21">
        <v>284890</v>
      </c>
      <c r="I474" s="3">
        <v>711324</v>
      </c>
      <c r="J474" s="16"/>
      <c r="L474" s="5">
        <v>1597532.67</v>
      </c>
    </row>
    <row r="475" spans="1:12" ht="18" customHeight="1" x14ac:dyDescent="0.3">
      <c r="A475" s="14">
        <v>2170</v>
      </c>
      <c r="B475" s="14">
        <v>1</v>
      </c>
      <c r="C475" s="14" t="s">
        <v>477</v>
      </c>
      <c r="D475" s="21">
        <v>89500</v>
      </c>
      <c r="E475" s="21">
        <v>278583</v>
      </c>
      <c r="F475" s="22">
        <v>0</v>
      </c>
      <c r="G475" s="21">
        <v>368083</v>
      </c>
      <c r="I475" s="3">
        <v>1000771</v>
      </c>
      <c r="J475" s="16"/>
      <c r="L475" s="5">
        <v>2247588.77</v>
      </c>
    </row>
    <row r="476" spans="1:12" ht="18" customHeight="1" x14ac:dyDescent="0.3">
      <c r="A476" s="14">
        <v>4224</v>
      </c>
      <c r="B476" s="14">
        <v>7</v>
      </c>
      <c r="C476" s="14" t="s">
        <v>478</v>
      </c>
      <c r="D476" s="21">
        <v>4378</v>
      </c>
      <c r="E476" s="21">
        <v>18626</v>
      </c>
      <c r="F476" s="21">
        <v>6375</v>
      </c>
      <c r="G476" s="21">
        <v>29379</v>
      </c>
      <c r="I476" s="3">
        <v>147970</v>
      </c>
      <c r="J476" s="16"/>
      <c r="L476" s="5">
        <v>332318.55</v>
      </c>
    </row>
    <row r="477" spans="1:12" ht="18" customHeight="1" x14ac:dyDescent="0.3">
      <c r="A477" s="14">
        <v>4200</v>
      </c>
      <c r="B477" s="14">
        <v>7</v>
      </c>
      <c r="C477" s="14" t="s">
        <v>479</v>
      </c>
      <c r="D477" s="21">
        <v>23771</v>
      </c>
      <c r="E477" s="21">
        <v>141758</v>
      </c>
      <c r="F477" s="21">
        <v>19247</v>
      </c>
      <c r="G477" s="21">
        <v>184776</v>
      </c>
      <c r="I477" s="3">
        <v>587105</v>
      </c>
      <c r="J477" s="16"/>
      <c r="L477" s="5">
        <v>1318554.4099999999</v>
      </c>
    </row>
    <row r="478" spans="1:12" ht="18" customHeight="1" x14ac:dyDescent="0.3">
      <c r="A478" s="14">
        <v>2856</v>
      </c>
      <c r="B478" s="14">
        <v>1</v>
      </c>
      <c r="C478" s="14" t="s">
        <v>480</v>
      </c>
      <c r="D478" s="21">
        <v>4598</v>
      </c>
      <c r="E478" s="21">
        <v>24472</v>
      </c>
      <c r="F478" s="22">
        <v>670</v>
      </c>
      <c r="G478" s="21">
        <v>29740</v>
      </c>
      <c r="I478" s="3">
        <v>77238</v>
      </c>
      <c r="J478" s="16"/>
      <c r="L478" s="5">
        <v>173465.45</v>
      </c>
    </row>
    <row r="479" spans="1:12" ht="18" customHeight="1" x14ac:dyDescent="0.3">
      <c r="A479" s="14">
        <v>534</v>
      </c>
      <c r="B479" s="14">
        <v>1</v>
      </c>
      <c r="C479" s="14" t="s">
        <v>481</v>
      </c>
      <c r="D479" s="21">
        <v>18063</v>
      </c>
      <c r="E479" s="21">
        <v>171531</v>
      </c>
      <c r="F479" s="22">
        <v>0</v>
      </c>
      <c r="G479" s="21">
        <v>189594</v>
      </c>
      <c r="I479" s="3">
        <v>690993</v>
      </c>
      <c r="J479" s="16"/>
      <c r="L479" s="5">
        <v>1551871.49</v>
      </c>
    </row>
    <row r="480" spans="1:12" ht="18" customHeight="1" x14ac:dyDescent="0.3">
      <c r="A480" s="14">
        <v>834</v>
      </c>
      <c r="B480" s="14">
        <v>1</v>
      </c>
      <c r="C480" s="14" t="s">
        <v>482</v>
      </c>
      <c r="D480" s="21">
        <v>87251</v>
      </c>
      <c r="E480" s="21">
        <v>236451</v>
      </c>
      <c r="F480" s="21">
        <v>178024</v>
      </c>
      <c r="G480" s="21">
        <v>501726</v>
      </c>
      <c r="I480" s="3">
        <v>875418</v>
      </c>
      <c r="J480" s="16"/>
      <c r="L480" s="5">
        <v>1966065.56</v>
      </c>
    </row>
    <row r="481" spans="1:12" ht="18" customHeight="1" x14ac:dyDescent="0.3">
      <c r="A481" s="14">
        <v>4169</v>
      </c>
      <c r="B481" s="14">
        <v>7</v>
      </c>
      <c r="C481" s="14" t="s">
        <v>483</v>
      </c>
      <c r="D481" s="21">
        <v>124505</v>
      </c>
      <c r="E481" s="21">
        <v>83409</v>
      </c>
      <c r="F481" s="21">
        <v>4329</v>
      </c>
      <c r="G481" s="21">
        <v>212243</v>
      </c>
      <c r="I481" s="3">
        <v>362764</v>
      </c>
      <c r="J481" s="16"/>
      <c r="L481" s="5">
        <v>814716.55</v>
      </c>
    </row>
    <row r="482" spans="1:12" ht="18" customHeight="1" x14ac:dyDescent="0.3">
      <c r="A482" s="14">
        <v>4142</v>
      </c>
      <c r="B482" s="14">
        <v>7</v>
      </c>
      <c r="C482" s="14" t="s">
        <v>484</v>
      </c>
      <c r="D482" s="21">
        <v>40226</v>
      </c>
      <c r="E482" s="21">
        <v>73263</v>
      </c>
      <c r="F482" s="21">
        <v>24970</v>
      </c>
      <c r="G482" s="21">
        <v>138459</v>
      </c>
      <c r="I482" s="3">
        <v>477321</v>
      </c>
      <c r="J482" s="16"/>
      <c r="L482" s="5">
        <v>1071995.45</v>
      </c>
    </row>
    <row r="483" spans="1:12" ht="18" customHeight="1" x14ac:dyDescent="0.3">
      <c r="A483" s="14">
        <v>4232</v>
      </c>
      <c r="B483" s="14">
        <v>7</v>
      </c>
      <c r="C483" s="14" t="s">
        <v>485</v>
      </c>
      <c r="D483" s="21">
        <v>5789</v>
      </c>
      <c r="E483" s="21">
        <v>22351</v>
      </c>
      <c r="F483" s="21">
        <v>9291</v>
      </c>
      <c r="G483" s="21">
        <v>37432</v>
      </c>
      <c r="I483" s="3">
        <v>186155</v>
      </c>
      <c r="J483" s="16"/>
      <c r="L483" s="5">
        <v>418078.28</v>
      </c>
    </row>
    <row r="484" spans="1:12" ht="18" customHeight="1" x14ac:dyDescent="0.3">
      <c r="A484" s="14">
        <v>4137</v>
      </c>
      <c r="B484" s="14">
        <v>7</v>
      </c>
      <c r="C484" s="14" t="s">
        <v>486</v>
      </c>
      <c r="D484" s="21">
        <v>1375</v>
      </c>
      <c r="E484" s="22">
        <v>0</v>
      </c>
      <c r="F484" s="21">
        <v>10432</v>
      </c>
      <c r="G484" s="21">
        <v>11807</v>
      </c>
      <c r="I484" s="16"/>
      <c r="J484" s="4">
        <v>10000</v>
      </c>
      <c r="L484" s="5"/>
    </row>
    <row r="485" spans="1:12" ht="18" customHeight="1" x14ac:dyDescent="0.3">
      <c r="A485" s="14">
        <v>486</v>
      </c>
      <c r="B485" s="14">
        <v>1</v>
      </c>
      <c r="C485" s="14" t="s">
        <v>487</v>
      </c>
      <c r="D485" s="21">
        <v>25088</v>
      </c>
      <c r="E485" s="21">
        <v>27059</v>
      </c>
      <c r="F485" s="21">
        <v>2298</v>
      </c>
      <c r="G485" s="21">
        <v>54445</v>
      </c>
      <c r="I485" s="3">
        <v>124665</v>
      </c>
      <c r="J485" s="16"/>
      <c r="L485" s="5">
        <v>279979.90999999997</v>
      </c>
    </row>
    <row r="486" spans="1:12" ht="18" customHeight="1" x14ac:dyDescent="0.3">
      <c r="A486" s="14">
        <v>4127</v>
      </c>
      <c r="B486" s="14">
        <v>7</v>
      </c>
      <c r="C486" s="14" t="s">
        <v>488</v>
      </c>
      <c r="D486" s="21">
        <v>41837</v>
      </c>
      <c r="E486" s="21">
        <v>26077</v>
      </c>
      <c r="F486" s="22">
        <v>673</v>
      </c>
      <c r="G486" s="21">
        <v>68586</v>
      </c>
      <c r="I486" s="3">
        <v>114557</v>
      </c>
      <c r="J486" s="16"/>
      <c r="L486" s="5">
        <v>257278.9</v>
      </c>
    </row>
    <row r="487" spans="1:12" ht="18" customHeight="1" x14ac:dyDescent="0.3">
      <c r="A487" s="14">
        <v>4217</v>
      </c>
      <c r="B487" s="14">
        <v>7</v>
      </c>
      <c r="C487" s="14" t="s">
        <v>489</v>
      </c>
      <c r="D487" s="21">
        <v>2659</v>
      </c>
      <c r="E487" s="21">
        <v>14901</v>
      </c>
      <c r="F487" s="21">
        <v>2516</v>
      </c>
      <c r="G487" s="21">
        <v>20076</v>
      </c>
      <c r="I487" s="3">
        <v>85918</v>
      </c>
      <c r="J487" s="16"/>
      <c r="L487" s="5">
        <v>192959.24</v>
      </c>
    </row>
    <row r="488" spans="1:12" ht="36" customHeight="1" x14ac:dyDescent="0.3">
      <c r="A488" s="14">
        <v>4239</v>
      </c>
      <c r="B488" s="14">
        <v>7</v>
      </c>
      <c r="C488" s="14" t="s">
        <v>490</v>
      </c>
      <c r="D488" s="21">
        <v>9353</v>
      </c>
      <c r="E488" s="21">
        <v>54046</v>
      </c>
      <c r="F488" s="21">
        <v>8227</v>
      </c>
      <c r="G488" s="21">
        <v>71625</v>
      </c>
      <c r="I488" s="3">
        <v>286393</v>
      </c>
      <c r="J488" s="16"/>
      <c r="L488" s="5">
        <v>643197.31000000006</v>
      </c>
    </row>
    <row r="489" spans="1:12" ht="18" customHeight="1" x14ac:dyDescent="0.3">
      <c r="A489" s="14">
        <v>4258</v>
      </c>
      <c r="B489" s="14">
        <v>7</v>
      </c>
      <c r="C489" s="14" t="s">
        <v>491</v>
      </c>
      <c r="D489" s="21">
        <v>6430</v>
      </c>
      <c r="E489" s="22">
        <v>0</v>
      </c>
      <c r="F489" s="21">
        <v>10000</v>
      </c>
      <c r="G489" s="21">
        <v>16430</v>
      </c>
      <c r="I489" s="16"/>
      <c r="J489" s="4">
        <v>10000</v>
      </c>
      <c r="L489" s="5"/>
    </row>
    <row r="490" spans="1:12" ht="18" customHeight="1" x14ac:dyDescent="0.3">
      <c r="A490" s="14">
        <v>564</v>
      </c>
      <c r="B490" s="14">
        <v>1</v>
      </c>
      <c r="C490" s="14" t="s">
        <v>492</v>
      </c>
      <c r="D490" s="21">
        <v>35670</v>
      </c>
      <c r="E490" s="21">
        <v>233467</v>
      </c>
      <c r="F490" s="22">
        <v>0</v>
      </c>
      <c r="G490" s="21">
        <v>269137</v>
      </c>
      <c r="I490" s="3">
        <v>810323</v>
      </c>
      <c r="J490" s="16"/>
      <c r="L490" s="5">
        <v>1819869.7</v>
      </c>
    </row>
    <row r="491" spans="1:12" ht="18" customHeight="1" x14ac:dyDescent="0.3">
      <c r="A491" s="14">
        <v>4266</v>
      </c>
      <c r="B491" s="14">
        <v>7</v>
      </c>
      <c r="C491" s="14" t="s">
        <v>493</v>
      </c>
      <c r="D491" s="21"/>
      <c r="E491" s="21"/>
      <c r="F491" s="22"/>
      <c r="G491" s="21"/>
      <c r="I491" s="16"/>
      <c r="J491" s="16"/>
      <c r="L491" s="5"/>
    </row>
    <row r="492" spans="1:12" ht="18" customHeight="1" x14ac:dyDescent="0.3">
      <c r="A492" s="14">
        <v>2904</v>
      </c>
      <c r="B492" s="14">
        <v>1</v>
      </c>
      <c r="C492" s="14" t="s">
        <v>494</v>
      </c>
      <c r="D492" s="21">
        <v>11442</v>
      </c>
      <c r="E492" s="21">
        <v>123024</v>
      </c>
      <c r="F492" s="22">
        <v>0</v>
      </c>
      <c r="G492" s="21">
        <v>134466</v>
      </c>
      <c r="I492" s="3">
        <v>514509</v>
      </c>
      <c r="J492" s="16"/>
      <c r="L492" s="5">
        <v>1155515.01</v>
      </c>
    </row>
    <row r="493" spans="1:12" ht="18" customHeight="1" x14ac:dyDescent="0.3">
      <c r="A493" s="14">
        <v>4106</v>
      </c>
      <c r="B493" s="14">
        <v>7</v>
      </c>
      <c r="C493" s="14" t="s">
        <v>495</v>
      </c>
      <c r="D493" s="21">
        <v>6097</v>
      </c>
      <c r="E493" s="21">
        <v>51067</v>
      </c>
      <c r="F493" s="22">
        <v>0</v>
      </c>
      <c r="G493" s="21">
        <v>57164</v>
      </c>
      <c r="I493" s="3">
        <v>210021</v>
      </c>
      <c r="J493" s="16"/>
      <c r="L493" s="5">
        <v>471678</v>
      </c>
    </row>
    <row r="494" spans="1:12" ht="18" customHeight="1" x14ac:dyDescent="0.3">
      <c r="A494" s="14">
        <v>2905</v>
      </c>
      <c r="B494" s="14">
        <v>1</v>
      </c>
      <c r="C494" s="14" t="s">
        <v>496</v>
      </c>
      <c r="D494" s="21">
        <v>104416</v>
      </c>
      <c r="E494" s="21">
        <v>203424</v>
      </c>
      <c r="F494" s="21">
        <v>12613</v>
      </c>
      <c r="G494" s="21">
        <v>320453</v>
      </c>
      <c r="I494" s="3">
        <v>692991</v>
      </c>
      <c r="J494" s="16"/>
      <c r="L494" s="5">
        <v>1556359.06</v>
      </c>
    </row>
    <row r="495" spans="1:12" ht="18" customHeight="1" x14ac:dyDescent="0.3">
      <c r="A495" s="14">
        <v>2358</v>
      </c>
      <c r="B495" s="14">
        <v>1</v>
      </c>
      <c r="C495" s="14" t="s">
        <v>497</v>
      </c>
      <c r="D495" s="21">
        <v>2677</v>
      </c>
      <c r="E495" s="21">
        <v>36569</v>
      </c>
      <c r="F495" s="22">
        <v>0</v>
      </c>
      <c r="G495" s="21">
        <v>39247</v>
      </c>
      <c r="I495" s="3">
        <v>130906</v>
      </c>
      <c r="J495" s="16"/>
      <c r="L495" s="5">
        <v>293995.24</v>
      </c>
    </row>
    <row r="496" spans="1:12" ht="18" customHeight="1" x14ac:dyDescent="0.3">
      <c r="A496" s="14">
        <v>4095</v>
      </c>
      <c r="B496" s="14">
        <v>7</v>
      </c>
      <c r="C496" s="14" t="s">
        <v>498</v>
      </c>
      <c r="D496" s="21">
        <v>4485</v>
      </c>
      <c r="E496" s="22">
        <v>0</v>
      </c>
      <c r="F496" s="21">
        <v>10000</v>
      </c>
      <c r="G496" s="21">
        <v>14485</v>
      </c>
      <c r="I496" s="2" t="s">
        <v>23</v>
      </c>
      <c r="J496" s="4">
        <v>10000</v>
      </c>
      <c r="L496" s="5"/>
    </row>
    <row r="497" spans="1:12" ht="18" customHeight="1" x14ac:dyDescent="0.3">
      <c r="A497" s="14">
        <v>2125</v>
      </c>
      <c r="B497" s="14">
        <v>1</v>
      </c>
      <c r="C497" s="14" t="s">
        <v>499</v>
      </c>
      <c r="D497" s="21">
        <v>134732</v>
      </c>
      <c r="E497" s="21">
        <v>135482</v>
      </c>
      <c r="F497" s="22">
        <v>0</v>
      </c>
      <c r="G497" s="21">
        <v>270215</v>
      </c>
      <c r="I497" s="3">
        <v>486222</v>
      </c>
      <c r="J497" s="16"/>
      <c r="L497" s="5">
        <v>1091986.27</v>
      </c>
    </row>
    <row r="498" spans="1:12" ht="18" customHeight="1" x14ac:dyDescent="0.3">
      <c r="A498" s="14">
        <v>458</v>
      </c>
      <c r="B498" s="14">
        <v>1</v>
      </c>
      <c r="C498" s="14" t="s">
        <v>500</v>
      </c>
      <c r="D498" s="21">
        <v>3654</v>
      </c>
      <c r="E498" s="21">
        <v>64568</v>
      </c>
      <c r="F498" s="22">
        <v>0</v>
      </c>
      <c r="G498" s="21">
        <v>68223</v>
      </c>
      <c r="I498" s="3">
        <v>298651</v>
      </c>
      <c r="J498" s="16"/>
      <c r="L498" s="5">
        <v>670728.6</v>
      </c>
    </row>
    <row r="499" spans="1:12" ht="18" customHeight="1" x14ac:dyDescent="0.3">
      <c r="A499" s="14">
        <v>4132</v>
      </c>
      <c r="B499" s="14">
        <v>7</v>
      </c>
      <c r="C499" s="14" t="s">
        <v>501</v>
      </c>
      <c r="D499" s="21">
        <v>17837</v>
      </c>
      <c r="E499" s="21">
        <v>106173</v>
      </c>
      <c r="F499" s="21">
        <v>14518</v>
      </c>
      <c r="G499" s="21">
        <v>138528</v>
      </c>
      <c r="I499" s="3">
        <v>563239</v>
      </c>
      <c r="J499" s="16"/>
      <c r="L499" s="5">
        <v>1264954.69</v>
      </c>
    </row>
    <row r="500" spans="1:12" ht="18" customHeight="1" x14ac:dyDescent="0.3">
      <c r="A500" s="14">
        <v>4152</v>
      </c>
      <c r="B500" s="14">
        <v>7</v>
      </c>
      <c r="C500" s="14" t="s">
        <v>502</v>
      </c>
      <c r="D500" s="21">
        <v>5587</v>
      </c>
      <c r="E500" s="21">
        <v>6403</v>
      </c>
      <c r="F500" s="21">
        <v>12403</v>
      </c>
      <c r="G500" s="21">
        <v>24392</v>
      </c>
      <c r="I500" s="3">
        <v>32265</v>
      </c>
      <c r="J500" s="16"/>
      <c r="L500" s="6">
        <v>72462.039999999994</v>
      </c>
    </row>
    <row r="501" spans="1:12" ht="18" customHeight="1" x14ac:dyDescent="0.3">
      <c r="A501" s="14">
        <v>4078</v>
      </c>
      <c r="B501" s="14">
        <v>7</v>
      </c>
      <c r="C501" s="14" t="s">
        <v>503</v>
      </c>
      <c r="D501" s="21">
        <v>48183</v>
      </c>
      <c r="E501" s="21">
        <v>361096</v>
      </c>
      <c r="F501" s="21">
        <v>8537</v>
      </c>
      <c r="G501" s="21">
        <v>417816</v>
      </c>
      <c r="I501" s="3">
        <v>1498788</v>
      </c>
      <c r="J501" s="16"/>
      <c r="L501" s="5">
        <v>3366065.8</v>
      </c>
    </row>
    <row r="502" spans="1:12" ht="18" customHeight="1" x14ac:dyDescent="0.3">
      <c r="A502" s="14">
        <v>4121</v>
      </c>
      <c r="B502" s="14">
        <v>7</v>
      </c>
      <c r="C502" s="14" t="s">
        <v>504</v>
      </c>
      <c r="D502" s="21">
        <v>11053</v>
      </c>
      <c r="E502" s="21">
        <v>114008</v>
      </c>
      <c r="F502" s="22">
        <v>0</v>
      </c>
      <c r="G502" s="21">
        <v>125061</v>
      </c>
      <c r="I502" s="3">
        <v>400950</v>
      </c>
      <c r="J502" s="16"/>
      <c r="L502" s="5">
        <v>900476.21</v>
      </c>
    </row>
    <row r="503" spans="1:12" ht="18" customHeight="1" x14ac:dyDescent="0.3">
      <c r="A503" s="14">
        <v>914</v>
      </c>
      <c r="B503" s="14">
        <v>1</v>
      </c>
      <c r="C503" s="14" t="s">
        <v>505</v>
      </c>
      <c r="D503" s="21">
        <v>3546</v>
      </c>
      <c r="E503" s="21">
        <v>18933</v>
      </c>
      <c r="F503" s="21">
        <v>3707</v>
      </c>
      <c r="G503" s="21">
        <v>26187</v>
      </c>
      <c r="I503" s="3">
        <v>95332</v>
      </c>
      <c r="J503" s="16"/>
      <c r="L503" s="5">
        <v>214102.32</v>
      </c>
    </row>
    <row r="504" spans="1:12" ht="18" customHeight="1" x14ac:dyDescent="0.3">
      <c r="A504" s="14">
        <v>550</v>
      </c>
      <c r="B504" s="14">
        <v>1</v>
      </c>
      <c r="C504" s="14" t="s">
        <v>506</v>
      </c>
      <c r="D504" s="21">
        <v>12698</v>
      </c>
      <c r="E504" s="21">
        <v>51965</v>
      </c>
      <c r="F504" s="22">
        <v>0</v>
      </c>
      <c r="G504" s="21">
        <v>64662</v>
      </c>
      <c r="I504" s="3">
        <v>224362</v>
      </c>
      <c r="J504" s="16"/>
      <c r="L504" s="5">
        <v>503885.09</v>
      </c>
    </row>
    <row r="505" spans="1:12" ht="18" customHeight="1" x14ac:dyDescent="0.3">
      <c r="A505" s="14">
        <v>2134</v>
      </c>
      <c r="B505" s="14">
        <v>1</v>
      </c>
      <c r="C505" s="14" t="s">
        <v>507</v>
      </c>
      <c r="D505" s="21">
        <v>12085</v>
      </c>
      <c r="E505" s="21">
        <v>162232</v>
      </c>
      <c r="F505" s="22">
        <v>0</v>
      </c>
      <c r="G505" s="21">
        <v>174317</v>
      </c>
      <c r="I505" s="3">
        <v>785068</v>
      </c>
      <c r="J505" s="16"/>
      <c r="L505" s="5">
        <v>1763151.62</v>
      </c>
    </row>
    <row r="506" spans="1:12" ht="18" customHeight="1" x14ac:dyDescent="0.3">
      <c r="A506" s="14">
        <v>4225</v>
      </c>
      <c r="B506" s="14">
        <v>7</v>
      </c>
      <c r="C506" s="14" t="s">
        <v>508</v>
      </c>
      <c r="D506" s="21">
        <v>151263</v>
      </c>
      <c r="E506" s="21">
        <v>116882</v>
      </c>
      <c r="F506" s="21">
        <v>19007</v>
      </c>
      <c r="G506" s="21">
        <v>287153</v>
      </c>
      <c r="I506" s="3">
        <v>596651</v>
      </c>
      <c r="J506" s="16"/>
      <c r="L506" s="5">
        <v>1339994.3500000001</v>
      </c>
    </row>
    <row r="507" spans="1:12" ht="18" customHeight="1" x14ac:dyDescent="0.3">
      <c r="A507" s="14">
        <v>4210</v>
      </c>
      <c r="B507" s="14">
        <v>7</v>
      </c>
      <c r="C507" s="14" t="s">
        <v>509</v>
      </c>
      <c r="D507" s="21">
        <v>4993</v>
      </c>
      <c r="E507" s="21">
        <v>7028</v>
      </c>
      <c r="F507" s="21">
        <v>14495</v>
      </c>
      <c r="G507" s="21">
        <v>26516</v>
      </c>
      <c r="I507" s="3">
        <v>95027</v>
      </c>
      <c r="J507" s="16"/>
      <c r="L507" s="5">
        <v>213416.57</v>
      </c>
    </row>
    <row r="508" spans="1:12" ht="18" customHeight="1" x14ac:dyDescent="0.3">
      <c r="A508" s="14">
        <v>487</v>
      </c>
      <c r="B508" s="14">
        <v>1</v>
      </c>
      <c r="C508" s="14" t="s">
        <v>510</v>
      </c>
      <c r="D508" s="21">
        <v>35101</v>
      </c>
      <c r="E508" s="21">
        <v>42936</v>
      </c>
      <c r="F508" s="22">
        <v>0</v>
      </c>
      <c r="G508" s="21">
        <v>78037</v>
      </c>
      <c r="I508" s="3">
        <v>168664</v>
      </c>
      <c r="J508" s="16"/>
      <c r="L508" s="5">
        <v>378796.47</v>
      </c>
    </row>
    <row r="509" spans="1:12" ht="18" customHeight="1" x14ac:dyDescent="0.3">
      <c r="A509" s="14">
        <v>4088</v>
      </c>
      <c r="B509" s="14">
        <v>7</v>
      </c>
      <c r="C509" s="14" t="s">
        <v>511</v>
      </c>
      <c r="D509" s="21">
        <v>192436</v>
      </c>
      <c r="E509" s="21">
        <v>118498</v>
      </c>
      <c r="F509" s="21">
        <v>15124</v>
      </c>
      <c r="G509" s="21">
        <v>326058</v>
      </c>
      <c r="I509" s="3">
        <v>606198</v>
      </c>
      <c r="J509" s="16"/>
      <c r="L509" s="5">
        <v>1361434.28</v>
      </c>
    </row>
    <row r="510" spans="1:12" ht="18" customHeight="1" x14ac:dyDescent="0.3">
      <c r="A510" s="14">
        <v>4218</v>
      </c>
      <c r="B510" s="14">
        <v>7</v>
      </c>
      <c r="C510" s="14" t="s">
        <v>512</v>
      </c>
      <c r="D510" s="21">
        <v>15051</v>
      </c>
      <c r="E510" s="21">
        <v>99637</v>
      </c>
      <c r="F510" s="21">
        <v>8450</v>
      </c>
      <c r="G510" s="21">
        <v>123139</v>
      </c>
      <c r="I510" s="3">
        <v>463001</v>
      </c>
      <c r="J510" s="16"/>
      <c r="L510" s="5">
        <v>1039835.59</v>
      </c>
    </row>
    <row r="511" spans="1:12" ht="18" customHeight="1" x14ac:dyDescent="0.3">
      <c r="A511" s="14">
        <v>4207</v>
      </c>
      <c r="B511" s="14">
        <v>7</v>
      </c>
      <c r="C511" s="14" t="s">
        <v>513</v>
      </c>
      <c r="D511" s="21">
        <v>1582</v>
      </c>
      <c r="E511" s="21">
        <v>11290</v>
      </c>
      <c r="F511" s="22">
        <v>0</v>
      </c>
      <c r="G511" s="21">
        <v>12871</v>
      </c>
      <c r="I511" s="3">
        <v>3630</v>
      </c>
      <c r="J511" s="16"/>
      <c r="L511" s="5">
        <v>8153.57</v>
      </c>
    </row>
    <row r="512" spans="1:12" ht="18" customHeight="1" x14ac:dyDescent="0.3">
      <c r="A512" s="14">
        <v>818</v>
      </c>
      <c r="B512" s="14">
        <v>1</v>
      </c>
      <c r="C512" s="14" t="s">
        <v>514</v>
      </c>
      <c r="D512" s="21">
        <v>14003</v>
      </c>
      <c r="E512" s="21">
        <v>59788</v>
      </c>
      <c r="F512" s="21">
        <v>2284</v>
      </c>
      <c r="G512" s="21">
        <v>76074</v>
      </c>
      <c r="I512" s="3">
        <v>259139</v>
      </c>
      <c r="J512" s="16"/>
      <c r="L512" s="5">
        <v>581988.55000000005</v>
      </c>
    </row>
    <row r="513" spans="1:12" ht="18" customHeight="1" x14ac:dyDescent="0.3">
      <c r="A513" s="14">
        <v>706</v>
      </c>
      <c r="B513" s="14">
        <v>1</v>
      </c>
      <c r="C513" s="14" t="s">
        <v>515</v>
      </c>
      <c r="D513" s="21">
        <v>24402</v>
      </c>
      <c r="E513" s="21">
        <v>389508</v>
      </c>
      <c r="F513" s="22">
        <v>0</v>
      </c>
      <c r="G513" s="21">
        <v>413910</v>
      </c>
      <c r="I513" s="16"/>
      <c r="J513" s="16"/>
      <c r="L513" s="5"/>
    </row>
    <row r="514" spans="1:12" ht="18" customHeight="1" x14ac:dyDescent="0.3">
      <c r="A514" s="14">
        <v>4107</v>
      </c>
      <c r="B514" s="14">
        <v>7</v>
      </c>
      <c r="C514" s="14" t="s">
        <v>516</v>
      </c>
      <c r="D514" s="21">
        <v>4575</v>
      </c>
      <c r="E514" s="21">
        <v>31822</v>
      </c>
      <c r="F514" s="22">
        <v>0</v>
      </c>
      <c r="G514" s="21">
        <v>36397</v>
      </c>
      <c r="I514" s="3">
        <v>124104</v>
      </c>
      <c r="J514" s="16"/>
      <c r="L514" s="5">
        <v>278718.83</v>
      </c>
    </row>
    <row r="515" spans="1:12" ht="18" customHeight="1" x14ac:dyDescent="0.3">
      <c r="A515" s="14">
        <v>811</v>
      </c>
      <c r="B515" s="14">
        <v>1</v>
      </c>
      <c r="C515" s="14" t="s">
        <v>517</v>
      </c>
      <c r="D515" s="21">
        <v>6657</v>
      </c>
      <c r="E515" s="21">
        <v>66228</v>
      </c>
      <c r="F515" s="22">
        <v>0</v>
      </c>
      <c r="G515" s="21">
        <v>72884</v>
      </c>
      <c r="I515" s="3">
        <v>271330</v>
      </c>
      <c r="J515" s="16"/>
      <c r="L515" s="5">
        <v>609368.06999999995</v>
      </c>
    </row>
    <row r="516" spans="1:12" ht="18" customHeight="1" x14ac:dyDescent="0.3">
      <c r="A516" s="14">
        <v>640</v>
      </c>
      <c r="B516" s="14">
        <v>1</v>
      </c>
      <c r="C516" s="14" t="s">
        <v>518</v>
      </c>
      <c r="D516" s="21">
        <v>3952</v>
      </c>
      <c r="E516" s="21">
        <v>26002</v>
      </c>
      <c r="F516" s="21">
        <v>1422</v>
      </c>
      <c r="G516" s="21">
        <v>31376</v>
      </c>
      <c r="I516" s="3">
        <v>131998</v>
      </c>
      <c r="J516" s="16"/>
      <c r="L516" s="5">
        <v>296449.33</v>
      </c>
    </row>
    <row r="517" spans="1:12" ht="18" customHeight="1" x14ac:dyDescent="0.3">
      <c r="A517" s="14">
        <v>110</v>
      </c>
      <c r="B517" s="14">
        <v>1</v>
      </c>
      <c r="C517" s="14" t="s">
        <v>519</v>
      </c>
      <c r="D517" s="21">
        <v>28493</v>
      </c>
      <c r="E517" s="21">
        <v>59583</v>
      </c>
      <c r="F517" s="21">
        <v>64805</v>
      </c>
      <c r="G517" s="21">
        <v>152882</v>
      </c>
      <c r="I517" s="3">
        <v>243838</v>
      </c>
      <c r="J517" s="16"/>
      <c r="L517" s="5">
        <v>547625.54</v>
      </c>
    </row>
    <row r="518" spans="1:12" ht="18" customHeight="1" x14ac:dyDescent="0.3">
      <c r="A518" s="14">
        <v>2155</v>
      </c>
      <c r="B518" s="14">
        <v>1</v>
      </c>
      <c r="C518" s="14" t="s">
        <v>520</v>
      </c>
      <c r="D518" s="21">
        <v>14328</v>
      </c>
      <c r="E518" s="21">
        <v>262667</v>
      </c>
      <c r="F518" s="22">
        <v>0</v>
      </c>
      <c r="G518" s="21">
        <v>276995</v>
      </c>
      <c r="I518" s="3">
        <v>1173022</v>
      </c>
      <c r="J518" s="16"/>
      <c r="L518" s="5">
        <v>2634440.34</v>
      </c>
    </row>
    <row r="519" spans="1:12" ht="36" customHeight="1" x14ac:dyDescent="0.3">
      <c r="A519" s="14">
        <v>113</v>
      </c>
      <c r="B519" s="14">
        <v>1</v>
      </c>
      <c r="C519" s="14" t="s">
        <v>521</v>
      </c>
      <c r="D519" s="21">
        <v>47302</v>
      </c>
      <c r="E519" s="21">
        <v>370887</v>
      </c>
      <c r="F519" s="22">
        <v>0</v>
      </c>
      <c r="G519" s="21">
        <v>418188</v>
      </c>
      <c r="I519" s="3">
        <v>1238867</v>
      </c>
      <c r="J519" s="16"/>
      <c r="L519" s="5">
        <v>2782320.37</v>
      </c>
    </row>
    <row r="520" spans="1:12" ht="18" customHeight="1" x14ac:dyDescent="0.3">
      <c r="A520" s="14">
        <v>2176</v>
      </c>
      <c r="B520" s="14">
        <v>1</v>
      </c>
      <c r="C520" s="14" t="s">
        <v>522</v>
      </c>
      <c r="D520" s="21">
        <v>7942</v>
      </c>
      <c r="E520" s="21">
        <v>60537</v>
      </c>
      <c r="F520" s="21">
        <v>1446</v>
      </c>
      <c r="G520" s="21">
        <v>69924</v>
      </c>
      <c r="I520" s="3">
        <v>285996</v>
      </c>
      <c r="J520" s="16"/>
      <c r="L520" s="5">
        <v>642306.82999999996</v>
      </c>
    </row>
    <row r="521" spans="1:12" ht="18" customHeight="1" x14ac:dyDescent="0.3">
      <c r="A521" s="14">
        <v>690</v>
      </c>
      <c r="B521" s="14">
        <v>1</v>
      </c>
      <c r="C521" s="14" t="s">
        <v>523</v>
      </c>
      <c r="D521" s="21">
        <v>22349</v>
      </c>
      <c r="E521" s="21">
        <v>117904</v>
      </c>
      <c r="F521" s="22">
        <v>0</v>
      </c>
      <c r="G521" s="21">
        <v>140253</v>
      </c>
      <c r="I521" s="3">
        <v>498660</v>
      </c>
      <c r="J521" s="16"/>
      <c r="L521" s="5">
        <v>1119919.78</v>
      </c>
    </row>
    <row r="522" spans="1:12" ht="18" customHeight="1" x14ac:dyDescent="0.3">
      <c r="A522" s="14">
        <v>829</v>
      </c>
      <c r="B522" s="14">
        <v>1</v>
      </c>
      <c r="C522" s="14" t="s">
        <v>524</v>
      </c>
      <c r="D522" s="21">
        <v>27136</v>
      </c>
      <c r="E522" s="21">
        <v>216298</v>
      </c>
      <c r="F522" s="21">
        <v>1365</v>
      </c>
      <c r="G522" s="21">
        <v>244799</v>
      </c>
      <c r="I522" s="3">
        <v>850655</v>
      </c>
      <c r="J522" s="16"/>
      <c r="L522" s="5">
        <v>1910451.27</v>
      </c>
    </row>
    <row r="523" spans="1:12" ht="18" customHeight="1" x14ac:dyDescent="0.3">
      <c r="A523" s="14">
        <v>4092</v>
      </c>
      <c r="B523" s="14">
        <v>7</v>
      </c>
      <c r="C523" s="14" t="s">
        <v>525</v>
      </c>
      <c r="D523" s="21">
        <v>1673</v>
      </c>
      <c r="E523" s="21">
        <v>11538</v>
      </c>
      <c r="F523" s="22">
        <v>0</v>
      </c>
      <c r="G523" s="21">
        <v>13211</v>
      </c>
      <c r="I523" s="3">
        <v>52505</v>
      </c>
      <c r="J523" s="16"/>
      <c r="L523" s="5">
        <v>117919.52</v>
      </c>
    </row>
    <row r="524" spans="1:12" ht="18" customHeight="1" x14ac:dyDescent="0.3">
      <c r="A524" s="14">
        <v>111</v>
      </c>
      <c r="B524" s="14">
        <v>1</v>
      </c>
      <c r="C524" s="14" t="s">
        <v>526</v>
      </c>
      <c r="D524" s="21">
        <v>11922</v>
      </c>
      <c r="E524" s="21">
        <v>101990</v>
      </c>
      <c r="F524" s="22">
        <v>0</v>
      </c>
      <c r="G524" s="21">
        <v>113912</v>
      </c>
      <c r="I524" s="3">
        <v>189874</v>
      </c>
      <c r="J524" s="16"/>
      <c r="L524" s="5">
        <v>426429.75</v>
      </c>
    </row>
    <row r="525" spans="1:12" ht="18" customHeight="1" x14ac:dyDescent="0.3">
      <c r="A525" s="14">
        <v>2143</v>
      </c>
      <c r="B525" s="14">
        <v>1</v>
      </c>
      <c r="C525" s="14" t="s">
        <v>527</v>
      </c>
      <c r="D525" s="21">
        <v>8955</v>
      </c>
      <c r="E525" s="21">
        <v>88747</v>
      </c>
      <c r="F525" s="22">
        <v>0</v>
      </c>
      <c r="G525" s="21">
        <v>97701</v>
      </c>
      <c r="I525" s="3">
        <v>344662</v>
      </c>
      <c r="J525" s="16"/>
      <c r="L525" s="5">
        <v>774062.21</v>
      </c>
    </row>
    <row r="526" spans="1:12" ht="18" customHeight="1" x14ac:dyDescent="0.3">
      <c r="A526" s="14">
        <v>435</v>
      </c>
      <c r="B526" s="14">
        <v>1</v>
      </c>
      <c r="C526" s="14" t="s">
        <v>528</v>
      </c>
      <c r="D526" s="21">
        <v>35497</v>
      </c>
      <c r="E526" s="21">
        <v>277107</v>
      </c>
      <c r="F526" s="22">
        <v>0</v>
      </c>
      <c r="G526" s="21">
        <v>312604</v>
      </c>
      <c r="I526" s="3">
        <v>1145834</v>
      </c>
      <c r="J526" s="16"/>
      <c r="L526" s="5">
        <v>2573381.4300000002</v>
      </c>
    </row>
    <row r="527" spans="1:12" ht="18" customHeight="1" x14ac:dyDescent="0.3">
      <c r="A527" s="14">
        <v>284</v>
      </c>
      <c r="B527" s="14">
        <v>1</v>
      </c>
      <c r="C527" s="14" t="s">
        <v>529</v>
      </c>
      <c r="D527" s="21">
        <v>137633</v>
      </c>
      <c r="E527" s="21">
        <v>605018</v>
      </c>
      <c r="F527" s="21">
        <v>193052</v>
      </c>
      <c r="G527" s="21">
        <v>935703</v>
      </c>
      <c r="I527" s="3">
        <v>1187236</v>
      </c>
      <c r="J527" s="16"/>
      <c r="L527" s="5">
        <v>2666363.0099999998</v>
      </c>
    </row>
    <row r="528" spans="1:12" ht="18" customHeight="1" x14ac:dyDescent="0.3">
      <c r="A528" s="14">
        <v>2342</v>
      </c>
      <c r="B528" s="14">
        <v>1</v>
      </c>
      <c r="C528" s="14" t="s">
        <v>530</v>
      </c>
      <c r="D528" s="21">
        <v>9388</v>
      </c>
      <c r="E528" s="21">
        <v>137176</v>
      </c>
      <c r="F528" s="22">
        <v>0</v>
      </c>
      <c r="G528" s="21">
        <v>146564</v>
      </c>
      <c r="I528" s="3">
        <v>432754</v>
      </c>
      <c r="J528" s="16"/>
      <c r="L528" s="5">
        <v>971905.1</v>
      </c>
    </row>
    <row r="529" spans="1:12" ht="18" customHeight="1" x14ac:dyDescent="0.3">
      <c r="A529" s="14">
        <v>6026</v>
      </c>
      <c r="B529" s="14">
        <v>61</v>
      </c>
      <c r="C529" s="14" t="s">
        <v>531</v>
      </c>
      <c r="D529" s="21">
        <v>1483</v>
      </c>
      <c r="E529" s="22">
        <v>0</v>
      </c>
      <c r="F529" s="21">
        <v>10765</v>
      </c>
      <c r="G529" s="21">
        <v>12248</v>
      </c>
      <c r="I529" s="16"/>
      <c r="J529" s="4">
        <v>10000</v>
      </c>
      <c r="L529" s="5"/>
    </row>
    <row r="530" spans="1:12" ht="18" customHeight="1" x14ac:dyDescent="0.3">
      <c r="A530" s="14">
        <v>197</v>
      </c>
      <c r="B530" s="14">
        <v>1</v>
      </c>
      <c r="C530" s="14" t="s">
        <v>532</v>
      </c>
      <c r="D530" s="21">
        <v>121026</v>
      </c>
      <c r="E530" s="21">
        <v>435786</v>
      </c>
      <c r="F530" s="21">
        <v>206159</v>
      </c>
      <c r="G530" s="21">
        <v>762971</v>
      </c>
      <c r="I530" s="3">
        <v>2115639</v>
      </c>
      <c r="J530" s="16"/>
      <c r="L530" s="5">
        <v>4751424.33</v>
      </c>
    </row>
    <row r="531" spans="1:12" ht="18" customHeight="1" x14ac:dyDescent="0.3">
      <c r="A531" s="14">
        <v>2898</v>
      </c>
      <c r="B531" s="14">
        <v>1</v>
      </c>
      <c r="C531" s="14" t="s">
        <v>533</v>
      </c>
      <c r="D531" s="21">
        <v>8828</v>
      </c>
      <c r="E531" s="21">
        <v>123201</v>
      </c>
      <c r="F531" s="22">
        <v>0</v>
      </c>
      <c r="G531" s="21">
        <v>132030</v>
      </c>
      <c r="I531" s="3">
        <v>523293</v>
      </c>
      <c r="J531" s="16"/>
      <c r="L531" s="5">
        <v>1175241.44</v>
      </c>
    </row>
    <row r="532" spans="1:12" ht="18" customHeight="1" x14ac:dyDescent="0.3">
      <c r="A532" s="14">
        <v>277</v>
      </c>
      <c r="B532" s="14">
        <v>1</v>
      </c>
      <c r="C532" s="14" t="s">
        <v>534</v>
      </c>
      <c r="D532" s="21">
        <v>21455</v>
      </c>
      <c r="E532" s="21">
        <v>158811</v>
      </c>
      <c r="F532" s="21">
        <v>5698</v>
      </c>
      <c r="G532" s="21">
        <v>185964</v>
      </c>
      <c r="I532" s="3">
        <v>282477</v>
      </c>
      <c r="J532" s="16"/>
      <c r="L532" s="5">
        <v>634403.98</v>
      </c>
    </row>
    <row r="533" spans="1:12" ht="18" customHeight="1" x14ac:dyDescent="0.3">
      <c r="A533" s="14">
        <v>803</v>
      </c>
      <c r="B533" s="14">
        <v>1</v>
      </c>
      <c r="C533" s="14" t="s">
        <v>535</v>
      </c>
      <c r="D533" s="21">
        <v>6501</v>
      </c>
      <c r="E533" s="21">
        <v>55328</v>
      </c>
      <c r="F533" s="22">
        <v>0</v>
      </c>
      <c r="G533" s="21">
        <v>61829</v>
      </c>
      <c r="I533" s="3">
        <v>291171</v>
      </c>
      <c r="J533" s="16"/>
      <c r="L533" s="5">
        <v>653927.93999999994</v>
      </c>
    </row>
    <row r="534" spans="1:12" ht="18" customHeight="1" x14ac:dyDescent="0.3">
      <c r="A534" s="14">
        <v>624</v>
      </c>
      <c r="B534" s="14">
        <v>1</v>
      </c>
      <c r="C534" s="14" t="s">
        <v>536</v>
      </c>
      <c r="D534" s="21">
        <v>121442</v>
      </c>
      <c r="E534" s="21">
        <v>637136</v>
      </c>
      <c r="F534" s="21">
        <v>131269</v>
      </c>
      <c r="G534" s="21">
        <v>889847</v>
      </c>
      <c r="I534" s="3">
        <v>2830672</v>
      </c>
      <c r="J534" s="16"/>
      <c r="L534" s="5">
        <v>6357288.0999999996</v>
      </c>
    </row>
    <row r="535" spans="1:12" ht="18" customHeight="1" x14ac:dyDescent="0.3">
      <c r="A535" s="14">
        <v>347</v>
      </c>
      <c r="B535" s="14">
        <v>1</v>
      </c>
      <c r="C535" s="14" t="s">
        <v>537</v>
      </c>
      <c r="D535" s="21">
        <v>133762</v>
      </c>
      <c r="E535" s="21">
        <v>814636</v>
      </c>
      <c r="F535" s="21">
        <v>101891</v>
      </c>
      <c r="G535" s="21">
        <v>1050290</v>
      </c>
      <c r="I535" s="3">
        <v>3983549</v>
      </c>
      <c r="J535" s="16"/>
      <c r="L535" s="5">
        <v>8946484.5399999991</v>
      </c>
    </row>
    <row r="536" spans="1:12" ht="18" customHeight="1" x14ac:dyDescent="0.3">
      <c r="A536" s="14">
        <v>577</v>
      </c>
      <c r="B536" s="14">
        <v>1</v>
      </c>
      <c r="C536" s="14" t="s">
        <v>538</v>
      </c>
      <c r="D536" s="21">
        <v>51672</v>
      </c>
      <c r="E536" s="21">
        <v>61907</v>
      </c>
      <c r="F536" s="22">
        <v>0</v>
      </c>
      <c r="G536" s="21">
        <v>113579</v>
      </c>
      <c r="I536" s="3">
        <v>233276</v>
      </c>
      <c r="J536" s="16"/>
      <c r="L536" s="5">
        <v>523904.43</v>
      </c>
    </row>
    <row r="537" spans="1:12" ht="18" customHeight="1" x14ac:dyDescent="0.3">
      <c r="A537" s="14">
        <v>177</v>
      </c>
      <c r="B537" s="14">
        <v>1</v>
      </c>
      <c r="C537" s="14" t="s">
        <v>539</v>
      </c>
      <c r="D537" s="21">
        <v>20225</v>
      </c>
      <c r="E537" s="21">
        <v>170048</v>
      </c>
      <c r="F537" s="22">
        <v>0</v>
      </c>
      <c r="G537" s="21">
        <v>190273</v>
      </c>
      <c r="I537" s="3">
        <v>646504</v>
      </c>
      <c r="J537" s="16"/>
      <c r="L537" s="5">
        <v>1451955.57</v>
      </c>
    </row>
    <row r="538" spans="1:12" ht="18" customHeight="1" x14ac:dyDescent="0.3">
      <c r="A538" s="14">
        <v>2609</v>
      </c>
      <c r="B538" s="14">
        <v>1</v>
      </c>
      <c r="C538" s="14" t="s">
        <v>540</v>
      </c>
      <c r="D538" s="21">
        <v>6855</v>
      </c>
      <c r="E538" s="21">
        <v>103690</v>
      </c>
      <c r="F538" s="22">
        <v>0</v>
      </c>
      <c r="G538" s="21">
        <v>110545</v>
      </c>
      <c r="I538" s="3">
        <v>351489</v>
      </c>
      <c r="J538" s="16"/>
      <c r="L538" s="5">
        <v>789393.66</v>
      </c>
    </row>
    <row r="539" spans="1:12" ht="18" customHeight="1" x14ac:dyDescent="0.3">
      <c r="A539" s="14">
        <v>861</v>
      </c>
      <c r="B539" s="14">
        <v>1</v>
      </c>
      <c r="C539" s="14" t="s">
        <v>541</v>
      </c>
      <c r="D539" s="21">
        <v>44005</v>
      </c>
      <c r="E539" s="21">
        <v>431527</v>
      </c>
      <c r="F539" s="22">
        <v>0</v>
      </c>
      <c r="G539" s="21">
        <v>475532</v>
      </c>
      <c r="I539" s="3">
        <v>1631645</v>
      </c>
      <c r="J539" s="16"/>
      <c r="L539" s="5">
        <v>3664443.31</v>
      </c>
    </row>
    <row r="540" spans="1:12" x14ac:dyDescent="0.3">
      <c r="A540" s="14">
        <v>4228</v>
      </c>
      <c r="B540" s="14">
        <v>7</v>
      </c>
      <c r="C540" s="14" t="s">
        <v>542</v>
      </c>
      <c r="D540" s="21">
        <v>8510</v>
      </c>
      <c r="E540" s="21">
        <v>4961</v>
      </c>
      <c r="F540" s="21">
        <v>24770</v>
      </c>
      <c r="G540" s="21">
        <v>38241</v>
      </c>
      <c r="I540" s="3">
        <v>42347</v>
      </c>
      <c r="J540" s="16"/>
      <c r="L540" s="6">
        <v>95106.43</v>
      </c>
    </row>
    <row r="541" spans="1:12" ht="28" x14ac:dyDescent="0.3">
      <c r="A541" s="14">
        <v>4016</v>
      </c>
      <c r="B541" s="14">
        <v>7</v>
      </c>
      <c r="C541" s="14" t="s">
        <v>543</v>
      </c>
      <c r="D541" s="21">
        <v>2974</v>
      </c>
      <c r="E541" s="22">
        <v>0</v>
      </c>
      <c r="F541" s="21">
        <v>11042</v>
      </c>
      <c r="G541" s="21">
        <v>14016</v>
      </c>
      <c r="I541" s="2" t="s">
        <v>23</v>
      </c>
      <c r="J541" s="4">
        <v>10000</v>
      </c>
      <c r="L541" s="6"/>
    </row>
    <row r="542" spans="1:12" x14ac:dyDescent="0.3">
      <c r="A542" s="14">
        <v>518</v>
      </c>
      <c r="B542" s="14">
        <v>1</v>
      </c>
      <c r="C542" s="14" t="s">
        <v>544</v>
      </c>
      <c r="D542" s="21">
        <v>171021</v>
      </c>
      <c r="E542" s="21">
        <v>452924</v>
      </c>
      <c r="F542" s="21">
        <v>222469</v>
      </c>
      <c r="G542" s="21">
        <v>846414</v>
      </c>
      <c r="I542" s="3">
        <v>1751270</v>
      </c>
      <c r="J542" s="16"/>
      <c r="L542" s="5">
        <v>3933102.96</v>
      </c>
    </row>
    <row r="543" spans="1:12" x14ac:dyDescent="0.3">
      <c r="A543" s="14">
        <v>100</v>
      </c>
      <c r="B543" s="14">
        <v>1</v>
      </c>
      <c r="C543" s="14" t="s">
        <v>545</v>
      </c>
      <c r="D543" s="21">
        <v>5463</v>
      </c>
      <c r="E543" s="21">
        <v>26878</v>
      </c>
      <c r="F543" s="21">
        <v>6581</v>
      </c>
      <c r="G543" s="21">
        <v>38922</v>
      </c>
      <c r="I543" s="3">
        <v>95332</v>
      </c>
      <c r="J543" s="16"/>
      <c r="L543" s="5">
        <v>214102.32</v>
      </c>
    </row>
    <row r="544" spans="1:12" x14ac:dyDescent="0.3">
      <c r="A544" s="14">
        <v>966</v>
      </c>
      <c r="B544" s="14">
        <v>51</v>
      </c>
      <c r="C544" s="14" t="s">
        <v>546</v>
      </c>
      <c r="D544" s="21">
        <v>1339</v>
      </c>
      <c r="E544" s="22">
        <v>0</v>
      </c>
      <c r="F544" s="21">
        <v>11360</v>
      </c>
      <c r="G544" s="21">
        <v>12699</v>
      </c>
      <c r="I544" s="16"/>
      <c r="J544" s="4">
        <v>11049</v>
      </c>
      <c r="L544" s="5"/>
    </row>
    <row r="545" spans="1:12" x14ac:dyDescent="0.3">
      <c r="A545" s="14">
        <v>2190</v>
      </c>
      <c r="B545" s="14">
        <v>1</v>
      </c>
      <c r="C545" s="14" t="s">
        <v>547</v>
      </c>
      <c r="D545" s="21">
        <v>15210</v>
      </c>
      <c r="E545" s="21">
        <v>124178</v>
      </c>
      <c r="F545" s="22">
        <v>0</v>
      </c>
      <c r="G545" s="21">
        <v>139388</v>
      </c>
      <c r="I545" s="3">
        <v>601325</v>
      </c>
      <c r="J545" s="16"/>
      <c r="L545" s="5">
        <v>1350491.45</v>
      </c>
    </row>
    <row r="546" spans="1:12" x14ac:dyDescent="0.3">
      <c r="A546" s="14">
        <v>4140</v>
      </c>
      <c r="B546" s="14">
        <v>7</v>
      </c>
      <c r="C546" s="14" t="s">
        <v>548</v>
      </c>
      <c r="D546" s="21">
        <v>10872</v>
      </c>
      <c r="E546" s="21">
        <v>13588</v>
      </c>
      <c r="F546" s="21">
        <v>28190</v>
      </c>
      <c r="G546" s="21">
        <v>52650</v>
      </c>
      <c r="I546" s="3">
        <v>52430</v>
      </c>
      <c r="J546" s="16"/>
      <c r="L546" s="5">
        <v>117750.83</v>
      </c>
    </row>
    <row r="547" spans="1:12" x14ac:dyDescent="0.3">
      <c r="A547" s="14">
        <v>6012</v>
      </c>
      <c r="B547" s="14">
        <v>61</v>
      </c>
      <c r="C547" s="14" t="s">
        <v>549</v>
      </c>
      <c r="D547" s="21">
        <v>4450</v>
      </c>
      <c r="E547" s="22">
        <v>0</v>
      </c>
      <c r="F547" s="21">
        <v>33118</v>
      </c>
      <c r="G547" s="21">
        <v>37569</v>
      </c>
      <c r="I547" s="16"/>
      <c r="J547" s="4">
        <v>30468</v>
      </c>
      <c r="L547" s="5"/>
    </row>
    <row r="548" spans="1:12" x14ac:dyDescent="0.3">
      <c r="A548" s="14">
        <v>2805</v>
      </c>
      <c r="B548" s="14">
        <v>1</v>
      </c>
      <c r="C548" s="14" t="s">
        <v>550</v>
      </c>
      <c r="D548" s="21">
        <v>11557</v>
      </c>
      <c r="E548" s="21">
        <v>68062</v>
      </c>
      <c r="F548" s="21">
        <v>4533</v>
      </c>
      <c r="G548" s="21">
        <v>84153</v>
      </c>
      <c r="I548" s="3">
        <v>121062</v>
      </c>
      <c r="J548" s="16"/>
      <c r="L548" s="5">
        <v>271887.45</v>
      </c>
    </row>
    <row r="549" spans="1:12" x14ac:dyDescent="0.3">
      <c r="A549" s="20"/>
      <c r="B549" s="20"/>
      <c r="C549" s="20" t="s">
        <v>551</v>
      </c>
      <c r="D549" s="25">
        <f>SUM(D3:D548)</f>
        <v>30123021</v>
      </c>
      <c r="E549" s="25">
        <f t="shared" ref="E549:G549" si="0">SUM(E3:E548)</f>
        <v>126091234</v>
      </c>
      <c r="F549" s="25">
        <f t="shared" si="0"/>
        <v>13179907</v>
      </c>
      <c r="G549" s="25">
        <f t="shared" si="0"/>
        <v>169394182</v>
      </c>
      <c r="H549" s="18"/>
      <c r="I549" s="19">
        <v>529232631</v>
      </c>
      <c r="J549" s="19">
        <v>1500000</v>
      </c>
      <c r="K549" s="18"/>
      <c r="L549" s="17">
        <f>SUM(L3:L548)</f>
        <v>1188581311.0699983</v>
      </c>
    </row>
  </sheetData>
  <sortState ref="C3:G559">
    <sortCondition ref="C3:C559"/>
  </sortState>
  <mergeCells count="2">
    <mergeCell ref="D1:G1"/>
    <mergeCell ref="I1:J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184" workbookViewId="0">
      <selection activeCell="C16" sqref="C16"/>
    </sheetView>
  </sheetViews>
  <sheetFormatPr defaultColWidth="9.09765625" defaultRowHeight="14" x14ac:dyDescent="0.3"/>
  <cols>
    <col min="1" max="2" width="9.09765625" style="37"/>
    <col min="3" max="3" width="35.3984375" style="37" bestFit="1" customWidth="1"/>
    <col min="4" max="4" width="20.8984375" style="37" customWidth="1"/>
    <col min="5" max="5" width="18.3984375" style="37" customWidth="1"/>
    <col min="6" max="16384" width="9.09765625" style="37"/>
  </cols>
  <sheetData>
    <row r="1" spans="1:6" ht="84" x14ac:dyDescent="0.3">
      <c r="A1" s="41" t="s">
        <v>573</v>
      </c>
      <c r="B1" s="41" t="s">
        <v>574</v>
      </c>
      <c r="C1" s="42" t="s">
        <v>575</v>
      </c>
      <c r="D1" s="66" t="s">
        <v>1117</v>
      </c>
      <c r="E1" s="66" t="s">
        <v>1118</v>
      </c>
      <c r="F1" s="66" t="s">
        <v>1121</v>
      </c>
    </row>
    <row r="2" spans="1:6" x14ac:dyDescent="0.3">
      <c r="A2" s="41">
        <v>1</v>
      </c>
      <c r="B2" s="41">
        <v>2</v>
      </c>
      <c r="C2" s="42">
        <v>3</v>
      </c>
      <c r="D2" s="66">
        <v>4</v>
      </c>
      <c r="E2" s="66">
        <v>5</v>
      </c>
      <c r="F2" s="66">
        <v>6</v>
      </c>
    </row>
    <row r="3" spans="1:6" x14ac:dyDescent="0.3">
      <c r="A3" s="43">
        <v>1</v>
      </c>
      <c r="B3" s="44">
        <v>1</v>
      </c>
      <c r="C3" s="45" t="s">
        <v>576</v>
      </c>
      <c r="D3" s="38">
        <v>12080092</v>
      </c>
      <c r="E3" s="38">
        <v>3684010</v>
      </c>
      <c r="F3" s="39">
        <v>0.30499999999999999</v>
      </c>
    </row>
    <row r="4" spans="1:6" x14ac:dyDescent="0.3">
      <c r="A4" s="46">
        <v>1.2</v>
      </c>
      <c r="B4" s="44">
        <v>3</v>
      </c>
      <c r="C4" s="45" t="s">
        <v>298</v>
      </c>
      <c r="D4" s="38">
        <v>454473879</v>
      </c>
      <c r="E4" s="38">
        <v>98679799</v>
      </c>
      <c r="F4" s="39">
        <v>0.217</v>
      </c>
    </row>
    <row r="5" spans="1:6" x14ac:dyDescent="0.3">
      <c r="A5" s="43">
        <v>2</v>
      </c>
      <c r="B5" s="44">
        <v>1</v>
      </c>
      <c r="C5" s="45" t="s">
        <v>577</v>
      </c>
      <c r="D5" s="38">
        <v>3629128</v>
      </c>
      <c r="E5" s="38">
        <v>1136308</v>
      </c>
      <c r="F5" s="39">
        <v>0.313</v>
      </c>
    </row>
    <row r="6" spans="1:6" x14ac:dyDescent="0.3">
      <c r="A6" s="43">
        <v>4</v>
      </c>
      <c r="B6" s="44">
        <v>1</v>
      </c>
      <c r="C6" s="45" t="s">
        <v>578</v>
      </c>
      <c r="D6" s="38">
        <v>5861463</v>
      </c>
      <c r="E6" s="38">
        <v>1833934</v>
      </c>
      <c r="F6" s="39">
        <v>0.313</v>
      </c>
    </row>
    <row r="7" spans="1:6" x14ac:dyDescent="0.3">
      <c r="A7" s="43">
        <v>6</v>
      </c>
      <c r="B7" s="44">
        <v>3</v>
      </c>
      <c r="C7" s="45" t="s">
        <v>579</v>
      </c>
      <c r="D7" s="38">
        <v>36247049</v>
      </c>
      <c r="E7" s="38">
        <v>5684765</v>
      </c>
      <c r="F7" s="39">
        <v>0.157</v>
      </c>
    </row>
    <row r="8" spans="1:6" x14ac:dyDescent="0.3">
      <c r="A8" s="43">
        <v>11</v>
      </c>
      <c r="B8" s="44">
        <v>1</v>
      </c>
      <c r="C8" s="45" t="s">
        <v>580</v>
      </c>
      <c r="D8" s="38">
        <v>435573453</v>
      </c>
      <c r="E8" s="38">
        <v>125259905</v>
      </c>
      <c r="F8" s="39">
        <v>0.28799999999999998</v>
      </c>
    </row>
    <row r="9" spans="1:6" x14ac:dyDescent="0.3">
      <c r="A9" s="43">
        <v>12</v>
      </c>
      <c r="B9" s="44">
        <v>1</v>
      </c>
      <c r="C9" s="45" t="s">
        <v>581</v>
      </c>
      <c r="D9" s="38">
        <v>73253445</v>
      </c>
      <c r="E9" s="38">
        <v>17972354</v>
      </c>
      <c r="F9" s="39">
        <v>0.245</v>
      </c>
    </row>
    <row r="10" spans="1:6" x14ac:dyDescent="0.3">
      <c r="A10" s="43">
        <v>13</v>
      </c>
      <c r="B10" s="44">
        <v>1</v>
      </c>
      <c r="C10" s="45" t="s">
        <v>582</v>
      </c>
      <c r="D10" s="38">
        <v>37419679</v>
      </c>
      <c r="E10" s="38">
        <v>3085164</v>
      </c>
      <c r="F10" s="39">
        <v>8.2000000000000003E-2</v>
      </c>
    </row>
    <row r="11" spans="1:6" x14ac:dyDescent="0.3">
      <c r="A11" s="43">
        <v>14</v>
      </c>
      <c r="B11" s="44">
        <v>1</v>
      </c>
      <c r="C11" s="45" t="s">
        <v>583</v>
      </c>
      <c r="D11" s="38">
        <v>32771828</v>
      </c>
      <c r="E11" s="38">
        <v>5718888</v>
      </c>
      <c r="F11" s="39">
        <v>0.17499999999999999</v>
      </c>
    </row>
    <row r="12" spans="1:6" x14ac:dyDescent="0.3">
      <c r="A12" s="43">
        <v>15</v>
      </c>
      <c r="B12" s="44">
        <v>1</v>
      </c>
      <c r="C12" s="45" t="s">
        <v>584</v>
      </c>
      <c r="D12" s="38">
        <v>43878686</v>
      </c>
      <c r="E12" s="38">
        <v>6221638</v>
      </c>
      <c r="F12" s="39">
        <v>0.14199999999999999</v>
      </c>
    </row>
    <row r="13" spans="1:6" x14ac:dyDescent="0.3">
      <c r="A13" s="43">
        <v>16</v>
      </c>
      <c r="B13" s="44">
        <v>1</v>
      </c>
      <c r="C13" s="45" t="s">
        <v>585</v>
      </c>
      <c r="D13" s="38">
        <v>59641893</v>
      </c>
      <c r="E13" s="38">
        <v>26242848</v>
      </c>
      <c r="F13" s="39">
        <v>0.44</v>
      </c>
    </row>
    <row r="14" spans="1:6" x14ac:dyDescent="0.3">
      <c r="A14" s="43">
        <v>22</v>
      </c>
      <c r="B14" s="44">
        <v>1</v>
      </c>
      <c r="C14" s="45" t="s">
        <v>586</v>
      </c>
      <c r="D14" s="38">
        <v>32384773</v>
      </c>
      <c r="E14" s="38">
        <v>11059719</v>
      </c>
      <c r="F14" s="39">
        <v>0.34200000000000003</v>
      </c>
    </row>
    <row r="15" spans="1:6" x14ac:dyDescent="0.3">
      <c r="A15" s="43">
        <v>23</v>
      </c>
      <c r="B15" s="44">
        <v>1</v>
      </c>
      <c r="C15" s="45" t="s">
        <v>587</v>
      </c>
      <c r="D15" s="38">
        <v>10222815</v>
      </c>
      <c r="E15" s="38">
        <v>3149732</v>
      </c>
      <c r="F15" s="39">
        <v>0.308</v>
      </c>
    </row>
    <row r="16" spans="1:6" x14ac:dyDescent="0.3">
      <c r="A16" s="43">
        <v>25</v>
      </c>
      <c r="B16" s="44">
        <v>1</v>
      </c>
      <c r="C16" s="45" t="s">
        <v>900</v>
      </c>
      <c r="D16" s="38">
        <v>1402712</v>
      </c>
      <c r="E16" s="38">
        <v>1684494</v>
      </c>
      <c r="F16" s="39">
        <v>1.2010000000000001</v>
      </c>
    </row>
    <row r="17" spans="1:6" x14ac:dyDescent="0.3">
      <c r="A17" s="43">
        <v>31</v>
      </c>
      <c r="B17" s="44">
        <v>1</v>
      </c>
      <c r="C17" s="45" t="s">
        <v>588</v>
      </c>
      <c r="D17" s="38">
        <v>58575341</v>
      </c>
      <c r="E17" s="38">
        <v>2884583</v>
      </c>
      <c r="F17" s="39">
        <v>4.9000000000000002E-2</v>
      </c>
    </row>
    <row r="18" spans="1:6" x14ac:dyDescent="0.3">
      <c r="A18" s="43">
        <v>32</v>
      </c>
      <c r="B18" s="44">
        <v>1</v>
      </c>
      <c r="C18" s="45" t="s">
        <v>589</v>
      </c>
      <c r="D18" s="38">
        <v>7196948</v>
      </c>
      <c r="E18" s="38">
        <v>3322511</v>
      </c>
      <c r="F18" s="39">
        <v>0.46200000000000002</v>
      </c>
    </row>
    <row r="19" spans="1:6" x14ac:dyDescent="0.3">
      <c r="A19" s="43">
        <v>36</v>
      </c>
      <c r="B19" s="44">
        <v>1</v>
      </c>
      <c r="C19" s="45" t="s">
        <v>590</v>
      </c>
      <c r="D19" s="38">
        <v>4942084</v>
      </c>
      <c r="E19" s="38">
        <v>2835729</v>
      </c>
      <c r="F19" s="39">
        <v>0.57399999999999995</v>
      </c>
    </row>
    <row r="20" spans="1:6" x14ac:dyDescent="0.3">
      <c r="A20" s="43">
        <v>38</v>
      </c>
      <c r="B20" s="44">
        <v>1</v>
      </c>
      <c r="C20" s="45" t="s">
        <v>591</v>
      </c>
      <c r="D20" s="38">
        <v>31167065</v>
      </c>
      <c r="E20" s="38">
        <v>21052199</v>
      </c>
      <c r="F20" s="39">
        <v>0.67500000000000004</v>
      </c>
    </row>
    <row r="21" spans="1:6" x14ac:dyDescent="0.3">
      <c r="A21" s="43">
        <v>47</v>
      </c>
      <c r="B21" s="44">
        <v>1</v>
      </c>
      <c r="C21" s="45" t="s">
        <v>592</v>
      </c>
      <c r="D21" s="38">
        <v>47756870</v>
      </c>
      <c r="E21" s="38">
        <v>27421757</v>
      </c>
      <c r="F21" s="39">
        <v>0.57399999999999995</v>
      </c>
    </row>
    <row r="22" spans="1:6" x14ac:dyDescent="0.3">
      <c r="A22" s="43">
        <v>51</v>
      </c>
      <c r="B22" s="44">
        <v>1</v>
      </c>
      <c r="C22" s="45" t="s">
        <v>593</v>
      </c>
      <c r="D22" s="38">
        <v>18747516</v>
      </c>
      <c r="E22" s="38">
        <v>4159097</v>
      </c>
      <c r="F22" s="39">
        <v>0.222</v>
      </c>
    </row>
    <row r="23" spans="1:6" x14ac:dyDescent="0.3">
      <c r="A23" s="43">
        <v>75</v>
      </c>
      <c r="B23" s="44">
        <v>1</v>
      </c>
      <c r="C23" s="45" t="s">
        <v>594</v>
      </c>
      <c r="D23" s="38">
        <v>6442549</v>
      </c>
      <c r="E23" s="38">
        <v>692104</v>
      </c>
      <c r="F23" s="39">
        <v>0.107</v>
      </c>
    </row>
    <row r="24" spans="1:6" x14ac:dyDescent="0.3">
      <c r="A24" s="43">
        <v>77</v>
      </c>
      <c r="B24" s="44">
        <v>1</v>
      </c>
      <c r="C24" s="45" t="s">
        <v>595</v>
      </c>
      <c r="D24" s="38">
        <v>91268518</v>
      </c>
      <c r="E24" s="38">
        <v>3323700</v>
      </c>
      <c r="F24" s="39">
        <v>3.5999999999999997E-2</v>
      </c>
    </row>
    <row r="25" spans="1:6" x14ac:dyDescent="0.3">
      <c r="A25" s="43">
        <v>81</v>
      </c>
      <c r="B25" s="44">
        <v>1</v>
      </c>
      <c r="C25" s="45" t="s">
        <v>596</v>
      </c>
      <c r="D25" s="38">
        <v>1856198</v>
      </c>
      <c r="E25" s="38">
        <v>945884</v>
      </c>
      <c r="F25" s="39">
        <v>0.51</v>
      </c>
    </row>
    <row r="26" spans="1:6" x14ac:dyDescent="0.3">
      <c r="A26" s="43">
        <v>84</v>
      </c>
      <c r="B26" s="44">
        <v>1</v>
      </c>
      <c r="C26" s="45" t="s">
        <v>597</v>
      </c>
      <c r="D26" s="38">
        <v>5304018</v>
      </c>
      <c r="E26" s="38">
        <v>3254937</v>
      </c>
      <c r="F26" s="39">
        <v>0.61399999999999999</v>
      </c>
    </row>
    <row r="27" spans="1:6" x14ac:dyDescent="0.3">
      <c r="A27" s="43">
        <v>85</v>
      </c>
      <c r="B27" s="44">
        <v>1</v>
      </c>
      <c r="C27" s="45" t="s">
        <v>598</v>
      </c>
      <c r="D27" s="38">
        <v>5400505</v>
      </c>
      <c r="E27" s="38">
        <v>3438909</v>
      </c>
      <c r="F27" s="39">
        <v>0.63700000000000001</v>
      </c>
    </row>
    <row r="28" spans="1:6" x14ac:dyDescent="0.3">
      <c r="A28" s="43">
        <v>88</v>
      </c>
      <c r="B28" s="44">
        <v>1</v>
      </c>
      <c r="C28" s="45" t="s">
        <v>599</v>
      </c>
      <c r="D28" s="38">
        <v>23424106</v>
      </c>
      <c r="E28" s="38">
        <v>6542784</v>
      </c>
      <c r="F28" s="39">
        <v>0.27900000000000003</v>
      </c>
    </row>
    <row r="29" spans="1:6" x14ac:dyDescent="0.3">
      <c r="A29" s="43">
        <v>91</v>
      </c>
      <c r="B29" s="44">
        <v>1</v>
      </c>
      <c r="C29" s="45" t="s">
        <v>600</v>
      </c>
      <c r="D29" s="38">
        <v>7786250</v>
      </c>
      <c r="E29" s="38">
        <v>875358</v>
      </c>
      <c r="F29" s="39">
        <v>0.112</v>
      </c>
    </row>
    <row r="30" spans="1:6" x14ac:dyDescent="0.3">
      <c r="A30" s="43">
        <v>93</v>
      </c>
      <c r="B30" s="44">
        <v>1</v>
      </c>
      <c r="C30" s="45" t="s">
        <v>601</v>
      </c>
      <c r="D30" s="38">
        <v>5388383</v>
      </c>
      <c r="E30" s="38">
        <v>1151073</v>
      </c>
      <c r="F30" s="39">
        <v>0.214</v>
      </c>
    </row>
    <row r="31" spans="1:6" x14ac:dyDescent="0.3">
      <c r="A31" s="43">
        <v>94</v>
      </c>
      <c r="B31" s="44">
        <v>1</v>
      </c>
      <c r="C31" s="45" t="s">
        <v>602</v>
      </c>
      <c r="D31" s="38">
        <v>28310430</v>
      </c>
      <c r="E31" s="38">
        <v>8312720</v>
      </c>
      <c r="F31" s="39">
        <v>0.29399999999999998</v>
      </c>
    </row>
    <row r="32" spans="1:6" x14ac:dyDescent="0.3">
      <c r="A32" s="43">
        <v>95</v>
      </c>
      <c r="B32" s="44">
        <v>1</v>
      </c>
      <c r="C32" s="45" t="s">
        <v>603</v>
      </c>
      <c r="D32" s="38">
        <v>3880922</v>
      </c>
      <c r="E32" s="38">
        <v>2570437</v>
      </c>
      <c r="F32" s="39">
        <v>0.66200000000000003</v>
      </c>
    </row>
    <row r="33" spans="1:6" x14ac:dyDescent="0.3">
      <c r="A33" s="43">
        <v>97</v>
      </c>
      <c r="B33" s="44">
        <v>1</v>
      </c>
      <c r="C33" s="45" t="s">
        <v>604</v>
      </c>
      <c r="D33" s="38">
        <v>6173871</v>
      </c>
      <c r="E33" s="38">
        <v>587899</v>
      </c>
      <c r="F33" s="39">
        <v>9.5000000000000001E-2</v>
      </c>
    </row>
    <row r="34" spans="1:6" x14ac:dyDescent="0.3">
      <c r="A34" s="43">
        <v>99</v>
      </c>
      <c r="B34" s="44">
        <v>1</v>
      </c>
      <c r="C34" s="45" t="s">
        <v>605</v>
      </c>
      <c r="D34" s="38">
        <v>11592899</v>
      </c>
      <c r="E34" s="38">
        <v>3271799</v>
      </c>
      <c r="F34" s="39">
        <v>0.28199999999999997</v>
      </c>
    </row>
    <row r="35" spans="1:6" x14ac:dyDescent="0.3">
      <c r="A35" s="43">
        <v>100</v>
      </c>
      <c r="B35" s="44">
        <v>1</v>
      </c>
      <c r="C35" s="45" t="s">
        <v>606</v>
      </c>
      <c r="D35" s="38">
        <v>4023505</v>
      </c>
      <c r="E35" s="38">
        <v>212510</v>
      </c>
      <c r="F35" s="39">
        <v>5.2999999999999999E-2</v>
      </c>
    </row>
    <row r="36" spans="1:6" x14ac:dyDescent="0.3">
      <c r="A36" s="43">
        <v>108</v>
      </c>
      <c r="B36" s="44">
        <v>1</v>
      </c>
      <c r="C36" s="45" t="s">
        <v>607</v>
      </c>
      <c r="D36" s="38">
        <v>9132310</v>
      </c>
      <c r="E36" s="38">
        <v>1824594</v>
      </c>
      <c r="F36" s="39">
        <v>0.2</v>
      </c>
    </row>
    <row r="37" spans="1:6" x14ac:dyDescent="0.3">
      <c r="A37" s="43">
        <v>110</v>
      </c>
      <c r="B37" s="44">
        <v>1</v>
      </c>
      <c r="C37" s="45" t="s">
        <v>608</v>
      </c>
      <c r="D37" s="38">
        <v>41141354</v>
      </c>
      <c r="E37" s="38">
        <v>-6218593</v>
      </c>
      <c r="F37" s="39">
        <v>-0.151</v>
      </c>
    </row>
    <row r="38" spans="1:6" x14ac:dyDescent="0.3">
      <c r="A38" s="43">
        <v>111</v>
      </c>
      <c r="B38" s="44">
        <v>1</v>
      </c>
      <c r="C38" s="45" t="s">
        <v>609</v>
      </c>
      <c r="D38" s="38">
        <v>15485318</v>
      </c>
      <c r="E38" s="38">
        <v>3509502</v>
      </c>
      <c r="F38" s="39">
        <v>0.22700000000000001</v>
      </c>
    </row>
    <row r="39" spans="1:6" x14ac:dyDescent="0.3">
      <c r="A39" s="43">
        <v>112</v>
      </c>
      <c r="B39" s="44">
        <v>1</v>
      </c>
      <c r="C39" s="45" t="s">
        <v>610</v>
      </c>
      <c r="D39" s="38">
        <v>111095352</v>
      </c>
      <c r="E39" s="38">
        <v>11341782</v>
      </c>
      <c r="F39" s="39">
        <v>0.10199999999999999</v>
      </c>
    </row>
    <row r="40" spans="1:6" x14ac:dyDescent="0.3">
      <c r="A40" s="43">
        <v>113</v>
      </c>
      <c r="B40" s="44">
        <v>1</v>
      </c>
      <c r="C40" s="45" t="s">
        <v>611</v>
      </c>
      <c r="D40" s="38">
        <v>9219219</v>
      </c>
      <c r="E40" s="38">
        <v>2495960</v>
      </c>
      <c r="F40" s="39">
        <v>0.27100000000000002</v>
      </c>
    </row>
    <row r="41" spans="1:6" x14ac:dyDescent="0.3">
      <c r="A41" s="43">
        <v>115</v>
      </c>
      <c r="B41" s="44">
        <v>1</v>
      </c>
      <c r="C41" s="45" t="s">
        <v>612</v>
      </c>
      <c r="D41" s="38">
        <v>19648475</v>
      </c>
      <c r="E41" s="38">
        <v>9797508</v>
      </c>
      <c r="F41" s="39">
        <v>0.499</v>
      </c>
    </row>
    <row r="42" spans="1:6" x14ac:dyDescent="0.3">
      <c r="A42" s="43">
        <v>116</v>
      </c>
      <c r="B42" s="44">
        <v>1</v>
      </c>
      <c r="C42" s="45" t="s">
        <v>613</v>
      </c>
      <c r="D42" s="38">
        <v>10771717</v>
      </c>
      <c r="E42" s="38">
        <v>2629716</v>
      </c>
      <c r="F42" s="39">
        <v>0.24399999999999999</v>
      </c>
    </row>
    <row r="43" spans="1:6" x14ac:dyDescent="0.3">
      <c r="A43" s="43">
        <v>118</v>
      </c>
      <c r="B43" s="44">
        <v>1</v>
      </c>
      <c r="C43" s="45" t="s">
        <v>614</v>
      </c>
      <c r="D43" s="38">
        <v>5853395</v>
      </c>
      <c r="E43" s="38">
        <v>1307254</v>
      </c>
      <c r="F43" s="39">
        <v>0.223</v>
      </c>
    </row>
    <row r="44" spans="1:6" x14ac:dyDescent="0.3">
      <c r="A44" s="43">
        <v>129</v>
      </c>
      <c r="B44" s="44">
        <v>1</v>
      </c>
      <c r="C44" s="45" t="s">
        <v>615</v>
      </c>
      <c r="D44" s="38">
        <v>15347305</v>
      </c>
      <c r="E44" s="38">
        <v>872599</v>
      </c>
      <c r="F44" s="39">
        <v>5.7000000000000002E-2</v>
      </c>
    </row>
    <row r="45" spans="1:6" x14ac:dyDescent="0.3">
      <c r="A45" s="43">
        <v>138</v>
      </c>
      <c r="B45" s="44">
        <v>1</v>
      </c>
      <c r="C45" s="45" t="s">
        <v>616</v>
      </c>
      <c r="D45" s="38">
        <v>24699375</v>
      </c>
      <c r="E45" s="38">
        <v>2531768</v>
      </c>
      <c r="F45" s="39">
        <v>0.10299999999999999</v>
      </c>
    </row>
    <row r="46" spans="1:6" x14ac:dyDescent="0.3">
      <c r="A46" s="43">
        <v>139</v>
      </c>
      <c r="B46" s="44">
        <v>1</v>
      </c>
      <c r="C46" s="45" t="s">
        <v>617</v>
      </c>
      <c r="D46" s="38">
        <v>8531003</v>
      </c>
      <c r="E46" s="38">
        <v>2291162</v>
      </c>
      <c r="F46" s="39">
        <v>0.26900000000000002</v>
      </c>
    </row>
    <row r="47" spans="1:6" x14ac:dyDescent="0.3">
      <c r="A47" s="43">
        <v>146</v>
      </c>
      <c r="B47" s="44">
        <v>1</v>
      </c>
      <c r="C47" s="45" t="s">
        <v>618</v>
      </c>
      <c r="D47" s="38">
        <v>8757511</v>
      </c>
      <c r="E47" s="38">
        <v>2514619</v>
      </c>
      <c r="F47" s="39">
        <v>0.28699999999999998</v>
      </c>
    </row>
    <row r="48" spans="1:6" x14ac:dyDescent="0.3">
      <c r="A48" s="43">
        <v>150</v>
      </c>
      <c r="B48" s="44">
        <v>1</v>
      </c>
      <c r="C48" s="45" t="s">
        <v>619</v>
      </c>
      <c r="D48" s="38">
        <v>9148339</v>
      </c>
      <c r="E48" s="38">
        <v>2469618</v>
      </c>
      <c r="F48" s="39">
        <v>0.27</v>
      </c>
    </row>
    <row r="49" spans="1:6" x14ac:dyDescent="0.3">
      <c r="A49" s="43">
        <v>152</v>
      </c>
      <c r="B49" s="44">
        <v>1</v>
      </c>
      <c r="C49" s="45" t="s">
        <v>620</v>
      </c>
      <c r="D49" s="38">
        <v>81290340</v>
      </c>
      <c r="E49" s="38">
        <v>13405178</v>
      </c>
      <c r="F49" s="39">
        <v>0.16500000000000001</v>
      </c>
    </row>
    <row r="50" spans="1:6" x14ac:dyDescent="0.3">
      <c r="A50" s="43">
        <v>162</v>
      </c>
      <c r="B50" s="44">
        <v>1</v>
      </c>
      <c r="C50" s="45" t="s">
        <v>621</v>
      </c>
      <c r="D50" s="38">
        <v>10703825</v>
      </c>
      <c r="E50" s="38">
        <v>2676380</v>
      </c>
      <c r="F50" s="39">
        <v>0.25</v>
      </c>
    </row>
    <row r="51" spans="1:6" x14ac:dyDescent="0.3">
      <c r="A51" s="43">
        <v>166</v>
      </c>
      <c r="B51" s="44">
        <v>1</v>
      </c>
      <c r="C51" s="45" t="s">
        <v>622</v>
      </c>
      <c r="D51" s="38">
        <v>6390517</v>
      </c>
      <c r="E51" s="38">
        <v>3366542</v>
      </c>
      <c r="F51" s="39">
        <v>0.52700000000000002</v>
      </c>
    </row>
    <row r="52" spans="1:6" x14ac:dyDescent="0.3">
      <c r="A52" s="43">
        <v>173</v>
      </c>
      <c r="B52" s="44">
        <v>1</v>
      </c>
      <c r="C52" s="45" t="s">
        <v>623</v>
      </c>
      <c r="D52" s="38">
        <v>5596114</v>
      </c>
      <c r="E52" s="38">
        <v>1405064</v>
      </c>
      <c r="F52" s="39">
        <v>0.251</v>
      </c>
    </row>
    <row r="53" spans="1:6" x14ac:dyDescent="0.3">
      <c r="A53" s="43">
        <v>177</v>
      </c>
      <c r="B53" s="44">
        <v>1</v>
      </c>
      <c r="C53" s="45" t="s">
        <v>624</v>
      </c>
      <c r="D53" s="38">
        <v>12765261</v>
      </c>
      <c r="E53" s="38">
        <v>3135862</v>
      </c>
      <c r="F53" s="39">
        <v>0.246</v>
      </c>
    </row>
    <row r="54" spans="1:6" x14ac:dyDescent="0.3">
      <c r="A54" s="43">
        <v>181</v>
      </c>
      <c r="B54" s="44">
        <v>1</v>
      </c>
      <c r="C54" s="45" t="s">
        <v>625</v>
      </c>
      <c r="D54" s="38">
        <v>72768973</v>
      </c>
      <c r="E54" s="38">
        <v>9432775</v>
      </c>
      <c r="F54" s="39">
        <v>0.13</v>
      </c>
    </row>
    <row r="55" spans="1:6" x14ac:dyDescent="0.3">
      <c r="A55" s="43">
        <v>182</v>
      </c>
      <c r="B55" s="44">
        <v>1</v>
      </c>
      <c r="C55" s="45" t="s">
        <v>626</v>
      </c>
      <c r="D55" s="38">
        <v>11255141</v>
      </c>
      <c r="E55" s="38">
        <v>2846882</v>
      </c>
      <c r="F55" s="39">
        <v>0.253</v>
      </c>
    </row>
    <row r="56" spans="1:6" x14ac:dyDescent="0.3">
      <c r="A56" s="43">
        <v>186</v>
      </c>
      <c r="B56" s="44">
        <v>1</v>
      </c>
      <c r="C56" s="45" t="s">
        <v>627</v>
      </c>
      <c r="D56" s="38">
        <v>16691655</v>
      </c>
      <c r="E56" s="38">
        <v>4707902</v>
      </c>
      <c r="F56" s="39">
        <v>0.28199999999999997</v>
      </c>
    </row>
    <row r="57" spans="1:6" x14ac:dyDescent="0.3">
      <c r="A57" s="43">
        <v>191</v>
      </c>
      <c r="B57" s="44">
        <v>1</v>
      </c>
      <c r="C57" s="45" t="s">
        <v>628</v>
      </c>
      <c r="D57" s="38">
        <v>99813766</v>
      </c>
      <c r="E57" s="38">
        <v>12447200</v>
      </c>
      <c r="F57" s="39">
        <v>0.125</v>
      </c>
    </row>
    <row r="58" spans="1:6" x14ac:dyDescent="0.3">
      <c r="A58" s="43">
        <v>192</v>
      </c>
      <c r="B58" s="44">
        <v>1</v>
      </c>
      <c r="C58" s="45" t="s">
        <v>629</v>
      </c>
      <c r="D58" s="38">
        <v>74002682</v>
      </c>
      <c r="E58" s="38">
        <v>15014791</v>
      </c>
      <c r="F58" s="39">
        <v>0.20300000000000001</v>
      </c>
    </row>
    <row r="59" spans="1:6" x14ac:dyDescent="0.3">
      <c r="A59" s="43">
        <v>194</v>
      </c>
      <c r="B59" s="44">
        <v>1</v>
      </c>
      <c r="C59" s="45" t="s">
        <v>630</v>
      </c>
      <c r="D59" s="38">
        <v>131703019</v>
      </c>
      <c r="E59" s="38">
        <v>14110141</v>
      </c>
      <c r="F59" s="39">
        <v>0.107</v>
      </c>
    </row>
    <row r="60" spans="1:6" x14ac:dyDescent="0.3">
      <c r="A60" s="43">
        <v>195</v>
      </c>
      <c r="B60" s="44">
        <v>1</v>
      </c>
      <c r="C60" s="45" t="s">
        <v>631</v>
      </c>
      <c r="D60" s="38">
        <v>6346470</v>
      </c>
      <c r="E60" s="38">
        <v>1910352</v>
      </c>
      <c r="F60" s="39">
        <v>0.30099999999999999</v>
      </c>
    </row>
    <row r="61" spans="1:6" x14ac:dyDescent="0.3">
      <c r="A61" s="43">
        <v>196</v>
      </c>
      <c r="B61" s="44">
        <v>1</v>
      </c>
      <c r="C61" s="45" t="s">
        <v>632</v>
      </c>
      <c r="D61" s="38">
        <v>296604857</v>
      </c>
      <c r="E61" s="38">
        <v>48752070</v>
      </c>
      <c r="F61" s="39">
        <v>0.16400000000000001</v>
      </c>
    </row>
    <row r="62" spans="1:6" x14ac:dyDescent="0.3">
      <c r="A62" s="43">
        <v>197</v>
      </c>
      <c r="B62" s="44">
        <v>1</v>
      </c>
      <c r="C62" s="45" t="s">
        <v>633</v>
      </c>
      <c r="D62" s="38">
        <v>60765941</v>
      </c>
      <c r="E62" s="38">
        <v>8277276</v>
      </c>
      <c r="F62" s="39">
        <v>0.13600000000000001</v>
      </c>
    </row>
    <row r="63" spans="1:6" x14ac:dyDescent="0.3">
      <c r="A63" s="43">
        <v>199</v>
      </c>
      <c r="B63" s="44">
        <v>1</v>
      </c>
      <c r="C63" s="45" t="s">
        <v>634</v>
      </c>
      <c r="D63" s="38">
        <v>37498221</v>
      </c>
      <c r="E63" s="38">
        <v>8175022</v>
      </c>
      <c r="F63" s="39">
        <v>0.218</v>
      </c>
    </row>
    <row r="64" spans="1:6" x14ac:dyDescent="0.3">
      <c r="A64" s="43">
        <v>200</v>
      </c>
      <c r="B64" s="44">
        <v>1</v>
      </c>
      <c r="C64" s="45" t="s">
        <v>635</v>
      </c>
      <c r="D64" s="38">
        <v>47564363</v>
      </c>
      <c r="E64" s="38">
        <v>15920999</v>
      </c>
      <c r="F64" s="39">
        <v>0.33500000000000002</v>
      </c>
    </row>
    <row r="65" spans="1:6" x14ac:dyDescent="0.3">
      <c r="A65" s="43">
        <v>203</v>
      </c>
      <c r="B65" s="44">
        <v>1</v>
      </c>
      <c r="C65" s="45" t="s">
        <v>636</v>
      </c>
      <c r="D65" s="38">
        <v>6899283</v>
      </c>
      <c r="E65" s="38">
        <v>2340401</v>
      </c>
      <c r="F65" s="39">
        <v>0.33900000000000002</v>
      </c>
    </row>
    <row r="66" spans="1:6" x14ac:dyDescent="0.3">
      <c r="A66" s="43">
        <v>204</v>
      </c>
      <c r="B66" s="44">
        <v>1</v>
      </c>
      <c r="C66" s="45" t="s">
        <v>637</v>
      </c>
      <c r="D66" s="38">
        <v>20145215</v>
      </c>
      <c r="E66" s="38">
        <v>2141873</v>
      </c>
      <c r="F66" s="39">
        <v>0.106</v>
      </c>
    </row>
    <row r="67" spans="1:6" x14ac:dyDescent="0.3">
      <c r="A67" s="43">
        <v>206</v>
      </c>
      <c r="B67" s="44">
        <v>1</v>
      </c>
      <c r="C67" s="45" t="s">
        <v>638</v>
      </c>
      <c r="D67" s="38">
        <v>46037291</v>
      </c>
      <c r="E67" s="38">
        <v>7165474</v>
      </c>
      <c r="F67" s="39">
        <v>0.156</v>
      </c>
    </row>
    <row r="68" spans="1:6" x14ac:dyDescent="0.3">
      <c r="A68" s="43">
        <v>207</v>
      </c>
      <c r="B68" s="44">
        <v>1</v>
      </c>
      <c r="C68" s="45" t="s">
        <v>901</v>
      </c>
      <c r="D68" s="37" t="s">
        <v>1120</v>
      </c>
      <c r="E68" s="37" t="s">
        <v>1120</v>
      </c>
      <c r="F68" s="39">
        <v>0</v>
      </c>
    </row>
    <row r="69" spans="1:6" x14ac:dyDescent="0.3">
      <c r="A69" s="43">
        <v>208</v>
      </c>
      <c r="B69" s="44">
        <v>1</v>
      </c>
      <c r="C69" s="45" t="s">
        <v>902</v>
      </c>
      <c r="D69" s="37" t="s">
        <v>1120</v>
      </c>
      <c r="E69" s="37" t="s">
        <v>1120</v>
      </c>
      <c r="F69" s="39">
        <v>0</v>
      </c>
    </row>
    <row r="70" spans="1:6" x14ac:dyDescent="0.3">
      <c r="A70" s="43">
        <v>213</v>
      </c>
      <c r="B70" s="44">
        <v>1</v>
      </c>
      <c r="C70" s="45" t="s">
        <v>639</v>
      </c>
      <c r="D70" s="38">
        <v>8073015</v>
      </c>
      <c r="E70" s="38">
        <v>4495345</v>
      </c>
      <c r="F70" s="39">
        <v>0.55700000000000005</v>
      </c>
    </row>
    <row r="71" spans="1:6" x14ac:dyDescent="0.3">
      <c r="A71" s="43">
        <v>227</v>
      </c>
      <c r="B71" s="44">
        <v>1</v>
      </c>
      <c r="C71" s="45" t="s">
        <v>640</v>
      </c>
      <c r="D71" s="38">
        <v>8359658</v>
      </c>
      <c r="E71" s="38">
        <v>2532271</v>
      </c>
      <c r="F71" s="39">
        <v>0.30299999999999999</v>
      </c>
    </row>
    <row r="72" spans="1:6" x14ac:dyDescent="0.3">
      <c r="A72" s="43">
        <v>229</v>
      </c>
      <c r="B72" s="44">
        <v>1</v>
      </c>
      <c r="C72" s="45" t="s">
        <v>641</v>
      </c>
      <c r="D72" s="38">
        <v>3547848</v>
      </c>
      <c r="E72" s="38">
        <v>1554733</v>
      </c>
      <c r="F72" s="39">
        <v>0.438</v>
      </c>
    </row>
    <row r="73" spans="1:6" x14ac:dyDescent="0.3">
      <c r="A73" s="43">
        <v>238</v>
      </c>
      <c r="B73" s="44">
        <v>1</v>
      </c>
      <c r="C73" s="45" t="s">
        <v>642</v>
      </c>
      <c r="D73" s="38">
        <v>3234145</v>
      </c>
      <c r="E73" s="38">
        <v>1083966</v>
      </c>
      <c r="F73" s="39">
        <v>0.33500000000000002</v>
      </c>
    </row>
    <row r="74" spans="1:6" x14ac:dyDescent="0.3">
      <c r="A74" s="43">
        <v>239</v>
      </c>
      <c r="B74" s="44">
        <v>1</v>
      </c>
      <c r="C74" s="45" t="s">
        <v>643</v>
      </c>
      <c r="D74" s="38">
        <v>7117711</v>
      </c>
      <c r="E74" s="38">
        <v>1006180</v>
      </c>
      <c r="F74" s="39">
        <v>0.14099999999999999</v>
      </c>
    </row>
    <row r="75" spans="1:6" x14ac:dyDescent="0.3">
      <c r="A75" s="43">
        <v>241</v>
      </c>
      <c r="B75" s="44">
        <v>1</v>
      </c>
      <c r="C75" s="45" t="s">
        <v>644</v>
      </c>
      <c r="D75" s="38">
        <v>39628219</v>
      </c>
      <c r="E75" s="38">
        <v>6307381</v>
      </c>
      <c r="F75" s="39">
        <v>0.159</v>
      </c>
    </row>
    <row r="76" spans="1:6" x14ac:dyDescent="0.3">
      <c r="A76" s="43">
        <v>242</v>
      </c>
      <c r="B76" s="44">
        <v>1</v>
      </c>
      <c r="C76" s="45" t="s">
        <v>645</v>
      </c>
      <c r="D76" s="38">
        <v>5086078</v>
      </c>
      <c r="E76" s="38">
        <v>-19441</v>
      </c>
      <c r="F76" s="39">
        <v>-4.0000000000000001E-3</v>
      </c>
    </row>
    <row r="77" spans="1:6" x14ac:dyDescent="0.3">
      <c r="A77" s="43">
        <v>252</v>
      </c>
      <c r="B77" s="44">
        <v>1</v>
      </c>
      <c r="C77" s="45" t="s">
        <v>646</v>
      </c>
      <c r="D77" s="38">
        <v>12017551</v>
      </c>
      <c r="E77" s="38">
        <v>667433</v>
      </c>
      <c r="F77" s="39">
        <v>5.6000000000000001E-2</v>
      </c>
    </row>
    <row r="78" spans="1:6" x14ac:dyDescent="0.3">
      <c r="A78" s="43">
        <v>253</v>
      </c>
      <c r="B78" s="44">
        <v>1</v>
      </c>
      <c r="C78" s="45" t="s">
        <v>647</v>
      </c>
      <c r="D78" s="38">
        <v>6200861</v>
      </c>
      <c r="E78" s="38">
        <v>1365617</v>
      </c>
      <c r="F78" s="39">
        <v>0.22</v>
      </c>
    </row>
    <row r="79" spans="1:6" x14ac:dyDescent="0.3">
      <c r="A79" s="43">
        <v>255</v>
      </c>
      <c r="B79" s="44">
        <v>1</v>
      </c>
      <c r="C79" s="45" t="s">
        <v>648</v>
      </c>
      <c r="D79" s="38">
        <v>13494906</v>
      </c>
      <c r="E79" s="38">
        <v>2923569</v>
      </c>
      <c r="F79" s="39">
        <v>0.217</v>
      </c>
    </row>
    <row r="80" spans="1:6" x14ac:dyDescent="0.3">
      <c r="A80" s="43">
        <v>256</v>
      </c>
      <c r="B80" s="44">
        <v>1</v>
      </c>
      <c r="C80" s="45" t="s">
        <v>405</v>
      </c>
      <c r="D80" s="38">
        <v>30392799</v>
      </c>
      <c r="E80" s="38">
        <v>4117438</v>
      </c>
      <c r="F80" s="39">
        <v>0.13500000000000001</v>
      </c>
    </row>
    <row r="81" spans="1:6" x14ac:dyDescent="0.3">
      <c r="A81" s="43">
        <v>261</v>
      </c>
      <c r="B81" s="44">
        <v>1</v>
      </c>
      <c r="C81" s="45" t="s">
        <v>649</v>
      </c>
      <c r="D81" s="38">
        <v>2929730</v>
      </c>
      <c r="E81" s="38">
        <v>1885654</v>
      </c>
      <c r="F81" s="39">
        <v>0.64400000000000002</v>
      </c>
    </row>
    <row r="82" spans="1:6" x14ac:dyDescent="0.3">
      <c r="A82" s="43">
        <v>264</v>
      </c>
      <c r="B82" s="44">
        <v>1</v>
      </c>
      <c r="C82" s="45" t="s">
        <v>650</v>
      </c>
      <c r="D82" s="38">
        <v>1531924</v>
      </c>
      <c r="E82" s="38">
        <v>1291150</v>
      </c>
      <c r="F82" s="39">
        <v>0.84299999999999997</v>
      </c>
    </row>
    <row r="83" spans="1:6" x14ac:dyDescent="0.3">
      <c r="A83" s="43">
        <v>270</v>
      </c>
      <c r="B83" s="44">
        <v>1</v>
      </c>
      <c r="C83" s="45" t="s">
        <v>651</v>
      </c>
      <c r="D83" s="38">
        <v>82433743</v>
      </c>
      <c r="E83" s="38">
        <v>10196596</v>
      </c>
      <c r="F83" s="39">
        <v>0.124</v>
      </c>
    </row>
    <row r="84" spans="1:6" x14ac:dyDescent="0.3">
      <c r="A84" s="43">
        <v>271</v>
      </c>
      <c r="B84" s="44">
        <v>1</v>
      </c>
      <c r="C84" s="45" t="s">
        <v>652</v>
      </c>
      <c r="D84" s="38">
        <v>127977739</v>
      </c>
      <c r="E84" s="38">
        <v>16132424</v>
      </c>
      <c r="F84" s="39">
        <v>0.126</v>
      </c>
    </row>
    <row r="85" spans="1:6" x14ac:dyDescent="0.3">
      <c r="A85" s="43">
        <v>272</v>
      </c>
      <c r="B85" s="44">
        <v>1</v>
      </c>
      <c r="C85" s="45" t="s">
        <v>653</v>
      </c>
      <c r="D85" s="38">
        <v>100896737</v>
      </c>
      <c r="E85" s="38">
        <v>22035535</v>
      </c>
      <c r="F85" s="39">
        <v>0.218</v>
      </c>
    </row>
    <row r="86" spans="1:6" x14ac:dyDescent="0.3">
      <c r="A86" s="43">
        <v>273</v>
      </c>
      <c r="B86" s="44">
        <v>1</v>
      </c>
      <c r="C86" s="45" t="s">
        <v>654</v>
      </c>
      <c r="D86" s="38">
        <v>99299990</v>
      </c>
      <c r="E86" s="38">
        <v>13434862</v>
      </c>
      <c r="F86" s="39">
        <v>0.13500000000000001</v>
      </c>
    </row>
    <row r="87" spans="1:6" x14ac:dyDescent="0.3">
      <c r="A87" s="43">
        <v>276</v>
      </c>
      <c r="B87" s="44">
        <v>1</v>
      </c>
      <c r="C87" s="45" t="s">
        <v>655</v>
      </c>
      <c r="D87" s="38">
        <v>120860839</v>
      </c>
      <c r="E87" s="38">
        <v>30255056</v>
      </c>
      <c r="F87" s="39">
        <v>0.25</v>
      </c>
    </row>
    <row r="88" spans="1:6" x14ac:dyDescent="0.3">
      <c r="A88" s="43">
        <v>277</v>
      </c>
      <c r="B88" s="44">
        <v>1</v>
      </c>
      <c r="C88" s="45" t="s">
        <v>656</v>
      </c>
      <c r="D88" s="38">
        <v>27403709</v>
      </c>
      <c r="E88" s="38">
        <v>3417508</v>
      </c>
      <c r="F88" s="39">
        <v>0.125</v>
      </c>
    </row>
    <row r="89" spans="1:6" x14ac:dyDescent="0.3">
      <c r="A89" s="43">
        <v>278</v>
      </c>
      <c r="B89" s="44">
        <v>1</v>
      </c>
      <c r="C89" s="45" t="s">
        <v>657</v>
      </c>
      <c r="D89" s="38">
        <v>35082042</v>
      </c>
      <c r="E89" s="38">
        <v>6982525</v>
      </c>
      <c r="F89" s="39">
        <v>0.19900000000000001</v>
      </c>
    </row>
    <row r="90" spans="1:6" x14ac:dyDescent="0.3">
      <c r="A90" s="43">
        <v>279</v>
      </c>
      <c r="B90" s="44">
        <v>1</v>
      </c>
      <c r="C90" s="45" t="s">
        <v>658</v>
      </c>
      <c r="D90" s="38">
        <v>228806326</v>
      </c>
      <c r="E90" s="38">
        <v>86146420</v>
      </c>
      <c r="F90" s="39">
        <v>0.377</v>
      </c>
    </row>
    <row r="91" spans="1:6" x14ac:dyDescent="0.3">
      <c r="A91" s="43">
        <v>280</v>
      </c>
      <c r="B91" s="44">
        <v>1</v>
      </c>
      <c r="C91" s="45" t="s">
        <v>659</v>
      </c>
      <c r="D91" s="38">
        <v>44791172</v>
      </c>
      <c r="E91" s="38">
        <v>12233073</v>
      </c>
      <c r="F91" s="39">
        <v>0.27300000000000002</v>
      </c>
    </row>
    <row r="92" spans="1:6" x14ac:dyDescent="0.3">
      <c r="A92" s="43">
        <v>281</v>
      </c>
      <c r="B92" s="44">
        <v>1</v>
      </c>
      <c r="C92" s="45" t="s">
        <v>660</v>
      </c>
      <c r="D92" s="38">
        <v>140039385</v>
      </c>
      <c r="E92" s="38">
        <v>2843756</v>
      </c>
      <c r="F92" s="39">
        <v>0.02</v>
      </c>
    </row>
    <row r="93" spans="1:6" x14ac:dyDescent="0.3">
      <c r="A93" s="43">
        <v>282</v>
      </c>
      <c r="B93" s="44">
        <v>1</v>
      </c>
      <c r="C93" s="45" t="s">
        <v>661</v>
      </c>
      <c r="D93" s="38">
        <v>19204840</v>
      </c>
      <c r="E93" s="38">
        <v>6267557</v>
      </c>
      <c r="F93" s="39">
        <v>0.32600000000000001</v>
      </c>
    </row>
    <row r="94" spans="1:6" x14ac:dyDescent="0.3">
      <c r="A94" s="43">
        <v>283</v>
      </c>
      <c r="B94" s="44">
        <v>1</v>
      </c>
      <c r="C94" s="45" t="s">
        <v>662</v>
      </c>
      <c r="D94" s="38">
        <v>60454230</v>
      </c>
      <c r="E94" s="38">
        <v>13976909</v>
      </c>
      <c r="F94" s="39">
        <v>0.23100000000000001</v>
      </c>
    </row>
    <row r="95" spans="1:6" x14ac:dyDescent="0.3">
      <c r="A95" s="43">
        <v>284</v>
      </c>
      <c r="B95" s="44">
        <v>1</v>
      </c>
      <c r="C95" s="45" t="s">
        <v>663</v>
      </c>
      <c r="D95" s="38">
        <v>144516699</v>
      </c>
      <c r="E95" s="38">
        <v>25592658</v>
      </c>
      <c r="F95" s="39">
        <v>0.17699999999999999</v>
      </c>
    </row>
    <row r="96" spans="1:6" x14ac:dyDescent="0.3">
      <c r="A96" s="43">
        <v>286</v>
      </c>
      <c r="B96" s="44">
        <v>1</v>
      </c>
      <c r="C96" s="45" t="s">
        <v>664</v>
      </c>
      <c r="D96" s="38">
        <v>25549388</v>
      </c>
      <c r="E96" s="38">
        <v>3345281</v>
      </c>
      <c r="F96" s="39">
        <v>0.13100000000000001</v>
      </c>
    </row>
    <row r="97" spans="1:6" x14ac:dyDescent="0.3">
      <c r="A97" s="43">
        <v>294</v>
      </c>
      <c r="B97" s="44">
        <v>1</v>
      </c>
      <c r="C97" s="45" t="s">
        <v>665</v>
      </c>
      <c r="D97" s="38">
        <v>19305910</v>
      </c>
      <c r="E97" s="38">
        <v>1321894</v>
      </c>
      <c r="F97" s="39">
        <v>6.8000000000000005E-2</v>
      </c>
    </row>
    <row r="98" spans="1:6" x14ac:dyDescent="0.3">
      <c r="A98" s="43">
        <v>297</v>
      </c>
      <c r="B98" s="44">
        <v>1</v>
      </c>
      <c r="C98" s="45" t="s">
        <v>666</v>
      </c>
      <c r="D98" s="38">
        <v>4249272</v>
      </c>
      <c r="E98" s="38">
        <v>1346672</v>
      </c>
      <c r="F98" s="39">
        <v>0.317</v>
      </c>
    </row>
    <row r="99" spans="1:6" x14ac:dyDescent="0.3">
      <c r="A99" s="43">
        <v>299</v>
      </c>
      <c r="B99" s="44">
        <v>1</v>
      </c>
      <c r="C99" s="45" t="s">
        <v>667</v>
      </c>
      <c r="D99" s="38">
        <v>7501831</v>
      </c>
      <c r="E99" s="38">
        <v>3002467</v>
      </c>
      <c r="F99" s="39">
        <v>0.4</v>
      </c>
    </row>
    <row r="100" spans="1:6" x14ac:dyDescent="0.3">
      <c r="A100" s="43">
        <v>300</v>
      </c>
      <c r="B100" s="44">
        <v>1</v>
      </c>
      <c r="C100" s="45" t="s">
        <v>668</v>
      </c>
      <c r="D100" s="38">
        <v>12919095</v>
      </c>
      <c r="E100" s="38">
        <v>1928342</v>
      </c>
      <c r="F100" s="39">
        <v>0.14899999999999999</v>
      </c>
    </row>
    <row r="101" spans="1:6" x14ac:dyDescent="0.3">
      <c r="A101" s="43">
        <v>306</v>
      </c>
      <c r="B101" s="44">
        <v>1</v>
      </c>
      <c r="C101" s="45" t="s">
        <v>250</v>
      </c>
      <c r="D101" s="38">
        <v>4002196</v>
      </c>
      <c r="E101" s="38">
        <v>846128</v>
      </c>
      <c r="F101" s="39">
        <v>0.21099999999999999</v>
      </c>
    </row>
    <row r="102" spans="1:6" x14ac:dyDescent="0.3">
      <c r="A102" s="43">
        <v>308</v>
      </c>
      <c r="B102" s="44">
        <v>1</v>
      </c>
      <c r="C102" s="45" t="s">
        <v>669</v>
      </c>
      <c r="D102" s="38">
        <v>5849210</v>
      </c>
      <c r="E102" s="38">
        <v>1607204</v>
      </c>
      <c r="F102" s="39">
        <v>0.27500000000000002</v>
      </c>
    </row>
    <row r="103" spans="1:6" x14ac:dyDescent="0.3">
      <c r="A103" s="43">
        <v>309</v>
      </c>
      <c r="B103" s="44">
        <v>1</v>
      </c>
      <c r="C103" s="45" t="s">
        <v>670</v>
      </c>
      <c r="D103" s="38">
        <v>16582487</v>
      </c>
      <c r="E103" s="38">
        <v>7309776</v>
      </c>
      <c r="F103" s="39">
        <v>0.441</v>
      </c>
    </row>
    <row r="104" spans="1:6" x14ac:dyDescent="0.3">
      <c r="A104" s="43">
        <v>314</v>
      </c>
      <c r="B104" s="44">
        <v>1</v>
      </c>
      <c r="C104" s="45" t="s">
        <v>671</v>
      </c>
      <c r="D104" s="38">
        <v>6863133</v>
      </c>
      <c r="E104" s="38">
        <v>1119579</v>
      </c>
      <c r="F104" s="39">
        <v>0.16300000000000001</v>
      </c>
    </row>
    <row r="105" spans="1:6" x14ac:dyDescent="0.3">
      <c r="A105" s="43">
        <v>316</v>
      </c>
      <c r="B105" s="44">
        <v>1</v>
      </c>
      <c r="C105" s="45" t="s">
        <v>672</v>
      </c>
      <c r="D105" s="38">
        <v>12605132</v>
      </c>
      <c r="E105" s="38">
        <v>5611139</v>
      </c>
      <c r="F105" s="39">
        <v>0.44500000000000001</v>
      </c>
    </row>
    <row r="106" spans="1:6" x14ac:dyDescent="0.3">
      <c r="A106" s="43">
        <v>317</v>
      </c>
      <c r="B106" s="44">
        <v>1</v>
      </c>
      <c r="C106" s="45" t="s">
        <v>673</v>
      </c>
      <c r="D106" s="38">
        <v>12690397</v>
      </c>
      <c r="E106" s="38">
        <v>1872401</v>
      </c>
      <c r="F106" s="39">
        <v>0.14799999999999999</v>
      </c>
    </row>
    <row r="107" spans="1:6" x14ac:dyDescent="0.3">
      <c r="A107" s="43">
        <v>318</v>
      </c>
      <c r="B107" s="44">
        <v>1</v>
      </c>
      <c r="C107" s="45" t="s">
        <v>674</v>
      </c>
      <c r="D107" s="38">
        <v>45394782</v>
      </c>
      <c r="E107" s="38">
        <v>5589420</v>
      </c>
      <c r="F107" s="39">
        <v>0.123</v>
      </c>
    </row>
    <row r="108" spans="1:6" x14ac:dyDescent="0.3">
      <c r="A108" s="43">
        <v>319</v>
      </c>
      <c r="B108" s="44">
        <v>1</v>
      </c>
      <c r="C108" s="45" t="s">
        <v>675</v>
      </c>
      <c r="D108" s="38">
        <v>7189405</v>
      </c>
      <c r="E108" s="38">
        <v>1324972</v>
      </c>
      <c r="F108" s="39">
        <v>0.184</v>
      </c>
    </row>
    <row r="109" spans="1:6" x14ac:dyDescent="0.3">
      <c r="A109" s="43">
        <v>323</v>
      </c>
      <c r="B109" s="44">
        <v>2</v>
      </c>
      <c r="C109" s="45" t="s">
        <v>903</v>
      </c>
      <c r="D109" s="38">
        <v>267357</v>
      </c>
      <c r="E109" s="38">
        <v>149238</v>
      </c>
      <c r="F109" s="39">
        <v>0.55800000000000005</v>
      </c>
    </row>
    <row r="110" spans="1:6" x14ac:dyDescent="0.3">
      <c r="A110" s="43">
        <v>330</v>
      </c>
      <c r="B110" s="44">
        <v>1</v>
      </c>
      <c r="C110" s="45" t="s">
        <v>676</v>
      </c>
      <c r="D110" s="38">
        <v>3823286</v>
      </c>
      <c r="E110" s="38">
        <v>1513533</v>
      </c>
      <c r="F110" s="39">
        <v>0.39600000000000002</v>
      </c>
    </row>
    <row r="111" spans="1:6" x14ac:dyDescent="0.3">
      <c r="A111" s="43">
        <v>332</v>
      </c>
      <c r="B111" s="44">
        <v>1</v>
      </c>
      <c r="C111" s="45" t="s">
        <v>677</v>
      </c>
      <c r="D111" s="38">
        <v>15588408</v>
      </c>
      <c r="E111" s="38">
        <v>4274614</v>
      </c>
      <c r="F111" s="39">
        <v>0.27400000000000002</v>
      </c>
    </row>
    <row r="112" spans="1:6" x14ac:dyDescent="0.3">
      <c r="A112" s="43">
        <v>333</v>
      </c>
      <c r="B112" s="44">
        <v>1</v>
      </c>
      <c r="C112" s="45" t="s">
        <v>678</v>
      </c>
      <c r="D112" s="38">
        <v>5268518</v>
      </c>
      <c r="E112" s="38">
        <v>167560</v>
      </c>
      <c r="F112" s="39">
        <v>3.2000000000000001E-2</v>
      </c>
    </row>
    <row r="113" spans="1:6" x14ac:dyDescent="0.3">
      <c r="A113" s="43">
        <v>345</v>
      </c>
      <c r="B113" s="44">
        <v>1</v>
      </c>
      <c r="C113" s="45" t="s">
        <v>679</v>
      </c>
      <c r="D113" s="38">
        <v>16607391</v>
      </c>
      <c r="E113" s="38">
        <v>209296</v>
      </c>
      <c r="F113" s="39">
        <v>1.2999999999999999E-2</v>
      </c>
    </row>
    <row r="114" spans="1:6" x14ac:dyDescent="0.3">
      <c r="A114" s="43">
        <v>347</v>
      </c>
      <c r="B114" s="44">
        <v>1</v>
      </c>
      <c r="C114" s="45" t="s">
        <v>680</v>
      </c>
      <c r="D114" s="38">
        <v>42588504</v>
      </c>
      <c r="E114" s="38">
        <v>16107547</v>
      </c>
      <c r="F114" s="39">
        <v>0.378</v>
      </c>
    </row>
    <row r="115" spans="1:6" x14ac:dyDescent="0.3">
      <c r="A115" s="43">
        <v>356</v>
      </c>
      <c r="B115" s="44">
        <v>1</v>
      </c>
      <c r="C115" s="45" t="s">
        <v>681</v>
      </c>
      <c r="D115" s="38">
        <v>2600415</v>
      </c>
      <c r="E115" s="38">
        <v>821342</v>
      </c>
      <c r="F115" s="39">
        <v>0.316</v>
      </c>
    </row>
    <row r="116" spans="1:6" x14ac:dyDescent="0.3">
      <c r="A116" s="43">
        <v>361</v>
      </c>
      <c r="B116" s="44">
        <v>1</v>
      </c>
      <c r="C116" s="45" t="s">
        <v>682</v>
      </c>
      <c r="D116" s="38">
        <v>11600334</v>
      </c>
      <c r="E116" s="38">
        <v>4009048</v>
      </c>
      <c r="F116" s="39">
        <v>0.34599999999999997</v>
      </c>
    </row>
    <row r="117" spans="1:6" x14ac:dyDescent="0.3">
      <c r="A117" s="43">
        <v>362</v>
      </c>
      <c r="B117" s="44">
        <v>1</v>
      </c>
      <c r="C117" s="45" t="s">
        <v>683</v>
      </c>
      <c r="D117" s="38">
        <v>4299034</v>
      </c>
      <c r="E117" s="38">
        <v>4217956</v>
      </c>
      <c r="F117" s="39">
        <v>0.98099999999999998</v>
      </c>
    </row>
    <row r="118" spans="1:6" x14ac:dyDescent="0.3">
      <c r="A118" s="43">
        <v>363</v>
      </c>
      <c r="B118" s="44">
        <v>1</v>
      </c>
      <c r="C118" s="45" t="s">
        <v>684</v>
      </c>
      <c r="D118" s="38">
        <v>4794809</v>
      </c>
      <c r="E118" s="38">
        <v>4482552</v>
      </c>
      <c r="F118" s="39">
        <v>0.93500000000000005</v>
      </c>
    </row>
    <row r="119" spans="1:6" x14ac:dyDescent="0.3">
      <c r="A119" s="43">
        <v>378</v>
      </c>
      <c r="B119" s="44">
        <v>1</v>
      </c>
      <c r="C119" s="45" t="s">
        <v>685</v>
      </c>
      <c r="D119" s="38">
        <v>6358769</v>
      </c>
      <c r="E119" s="38">
        <v>1727194</v>
      </c>
      <c r="F119" s="39">
        <v>0.27200000000000002</v>
      </c>
    </row>
    <row r="120" spans="1:6" x14ac:dyDescent="0.3">
      <c r="A120" s="43">
        <v>381</v>
      </c>
      <c r="B120" s="44">
        <v>1</v>
      </c>
      <c r="C120" s="45" t="s">
        <v>686</v>
      </c>
      <c r="D120" s="38">
        <v>15179965</v>
      </c>
      <c r="E120" s="38">
        <v>3156544</v>
      </c>
      <c r="F120" s="39">
        <v>0.20799999999999999</v>
      </c>
    </row>
    <row r="121" spans="1:6" x14ac:dyDescent="0.3">
      <c r="A121" s="43">
        <v>390</v>
      </c>
      <c r="B121" s="44">
        <v>1</v>
      </c>
      <c r="C121" s="45" t="s">
        <v>687</v>
      </c>
      <c r="D121" s="38">
        <v>6051461</v>
      </c>
      <c r="E121" s="38">
        <v>1438723</v>
      </c>
      <c r="F121" s="39">
        <v>0.23799999999999999</v>
      </c>
    </row>
    <row r="122" spans="1:6" x14ac:dyDescent="0.3">
      <c r="A122" s="43">
        <v>391</v>
      </c>
      <c r="B122" s="44">
        <v>1</v>
      </c>
      <c r="C122" s="45" t="s">
        <v>688</v>
      </c>
      <c r="D122" s="38">
        <v>4860345</v>
      </c>
      <c r="E122" s="38">
        <v>1764874</v>
      </c>
      <c r="F122" s="39">
        <v>0.36299999999999999</v>
      </c>
    </row>
    <row r="123" spans="1:6" x14ac:dyDescent="0.3">
      <c r="A123" s="43">
        <v>402</v>
      </c>
      <c r="B123" s="44">
        <v>1</v>
      </c>
      <c r="C123" s="45" t="s">
        <v>689</v>
      </c>
      <c r="D123" s="38">
        <v>2088970</v>
      </c>
      <c r="E123" s="38">
        <v>1465581</v>
      </c>
      <c r="F123" s="39">
        <v>0.70199999999999996</v>
      </c>
    </row>
    <row r="124" spans="1:6" x14ac:dyDescent="0.3">
      <c r="A124" s="43">
        <v>403</v>
      </c>
      <c r="B124" s="44">
        <v>1</v>
      </c>
      <c r="C124" s="45" t="s">
        <v>690</v>
      </c>
      <c r="D124" s="38">
        <v>1464908</v>
      </c>
      <c r="E124" s="38">
        <v>280969</v>
      </c>
      <c r="F124" s="39">
        <v>0.192</v>
      </c>
    </row>
    <row r="125" spans="1:6" x14ac:dyDescent="0.3">
      <c r="A125" s="43">
        <v>404</v>
      </c>
      <c r="B125" s="44">
        <v>1</v>
      </c>
      <c r="C125" s="45" t="s">
        <v>691</v>
      </c>
      <c r="D125" s="38">
        <v>2047052</v>
      </c>
      <c r="E125" s="38">
        <v>2414825</v>
      </c>
      <c r="F125" s="39">
        <v>1.18</v>
      </c>
    </row>
    <row r="126" spans="1:6" x14ac:dyDescent="0.3">
      <c r="A126" s="43">
        <v>413</v>
      </c>
      <c r="B126" s="44">
        <v>1</v>
      </c>
      <c r="C126" s="45" t="s">
        <v>692</v>
      </c>
      <c r="D126" s="38">
        <v>27985243</v>
      </c>
      <c r="E126" s="38">
        <v>5056230</v>
      </c>
      <c r="F126" s="39">
        <v>0.18099999999999999</v>
      </c>
    </row>
    <row r="127" spans="1:6" x14ac:dyDescent="0.3">
      <c r="A127" s="43">
        <v>414</v>
      </c>
      <c r="B127" s="44">
        <v>1</v>
      </c>
      <c r="C127" s="45" t="s">
        <v>693</v>
      </c>
      <c r="D127" s="38">
        <v>5180979</v>
      </c>
      <c r="E127" s="38">
        <v>2007356</v>
      </c>
      <c r="F127" s="39">
        <v>0.38700000000000001</v>
      </c>
    </row>
    <row r="128" spans="1:6" x14ac:dyDescent="0.3">
      <c r="A128" s="43">
        <v>415</v>
      </c>
      <c r="B128" s="44">
        <v>1</v>
      </c>
      <c r="C128" s="45" t="s">
        <v>694</v>
      </c>
      <c r="D128" s="38">
        <v>2326901</v>
      </c>
      <c r="E128" s="38">
        <v>523613</v>
      </c>
      <c r="F128" s="39">
        <v>0.22500000000000001</v>
      </c>
    </row>
    <row r="129" spans="1:6" x14ac:dyDescent="0.3">
      <c r="A129" s="43">
        <v>423</v>
      </c>
      <c r="B129" s="44">
        <v>1</v>
      </c>
      <c r="C129" s="45" t="s">
        <v>695</v>
      </c>
      <c r="D129" s="38">
        <v>29036622</v>
      </c>
      <c r="E129" s="38">
        <v>11611691</v>
      </c>
      <c r="F129" s="39">
        <v>0.4</v>
      </c>
    </row>
    <row r="130" spans="1:6" x14ac:dyDescent="0.3">
      <c r="A130" s="43">
        <v>424</v>
      </c>
      <c r="B130" s="44">
        <v>1</v>
      </c>
      <c r="C130" s="45" t="s">
        <v>696</v>
      </c>
      <c r="D130" s="38">
        <v>4797769</v>
      </c>
      <c r="E130" s="38">
        <v>2032637</v>
      </c>
      <c r="F130" s="39">
        <v>0.42399999999999999</v>
      </c>
    </row>
    <row r="131" spans="1:6" x14ac:dyDescent="0.3">
      <c r="A131" s="43">
        <v>432</v>
      </c>
      <c r="B131" s="44">
        <v>1</v>
      </c>
      <c r="C131" s="45" t="s">
        <v>697</v>
      </c>
      <c r="D131" s="38">
        <v>7690968</v>
      </c>
      <c r="E131" s="38">
        <v>9040224</v>
      </c>
      <c r="F131" s="39">
        <v>1.175</v>
      </c>
    </row>
    <row r="132" spans="1:6" x14ac:dyDescent="0.3">
      <c r="A132" s="43">
        <v>435</v>
      </c>
      <c r="B132" s="44">
        <v>1</v>
      </c>
      <c r="C132" s="45" t="s">
        <v>698</v>
      </c>
      <c r="D132" s="38">
        <v>8514890</v>
      </c>
      <c r="E132" s="38">
        <v>5959584</v>
      </c>
      <c r="F132" s="39">
        <v>0.7</v>
      </c>
    </row>
    <row r="133" spans="1:6" x14ac:dyDescent="0.3">
      <c r="A133" s="43">
        <v>441</v>
      </c>
      <c r="B133" s="44">
        <v>1</v>
      </c>
      <c r="C133" s="45" t="s">
        <v>699</v>
      </c>
      <c r="D133" s="38">
        <v>5635909</v>
      </c>
      <c r="E133" s="38">
        <v>2871770</v>
      </c>
      <c r="F133" s="39">
        <v>0.51</v>
      </c>
    </row>
    <row r="134" spans="1:6" x14ac:dyDescent="0.3">
      <c r="A134" s="43">
        <v>447</v>
      </c>
      <c r="B134" s="44">
        <v>1</v>
      </c>
      <c r="C134" s="45" t="s">
        <v>700</v>
      </c>
      <c r="D134" s="38">
        <v>2744446</v>
      </c>
      <c r="E134" s="38">
        <v>1316131</v>
      </c>
      <c r="F134" s="39">
        <v>0.48</v>
      </c>
    </row>
    <row r="135" spans="1:6" x14ac:dyDescent="0.3">
      <c r="A135" s="43">
        <v>458</v>
      </c>
      <c r="B135" s="44">
        <v>1</v>
      </c>
      <c r="C135" s="45" t="s">
        <v>701</v>
      </c>
      <c r="D135" s="38">
        <v>2773059</v>
      </c>
      <c r="E135" s="38">
        <v>5752</v>
      </c>
      <c r="F135" s="39">
        <v>2E-3</v>
      </c>
    </row>
    <row r="136" spans="1:6" x14ac:dyDescent="0.3">
      <c r="A136" s="43">
        <v>463</v>
      </c>
      <c r="B136" s="44">
        <v>1</v>
      </c>
      <c r="C136" s="45" t="s">
        <v>702</v>
      </c>
      <c r="D136" s="38">
        <v>9210900</v>
      </c>
      <c r="E136" s="38">
        <v>1561238</v>
      </c>
      <c r="F136" s="39">
        <v>0.16900000000000001</v>
      </c>
    </row>
    <row r="137" spans="1:6" x14ac:dyDescent="0.3">
      <c r="A137" s="43">
        <v>465</v>
      </c>
      <c r="B137" s="44">
        <v>1</v>
      </c>
      <c r="C137" s="45" t="s">
        <v>703</v>
      </c>
      <c r="D137" s="38">
        <v>15905390</v>
      </c>
      <c r="E137" s="38">
        <v>1564712</v>
      </c>
      <c r="F137" s="39">
        <v>9.8000000000000004E-2</v>
      </c>
    </row>
    <row r="138" spans="1:6" x14ac:dyDescent="0.3">
      <c r="A138" s="43">
        <v>466</v>
      </c>
      <c r="B138" s="44">
        <v>1</v>
      </c>
      <c r="C138" s="45" t="s">
        <v>704</v>
      </c>
      <c r="D138" s="38">
        <v>21664867</v>
      </c>
      <c r="E138" s="38">
        <v>3770955</v>
      </c>
      <c r="F138" s="39">
        <v>0.17399999999999999</v>
      </c>
    </row>
    <row r="139" spans="1:6" x14ac:dyDescent="0.3">
      <c r="A139" s="43">
        <v>473</v>
      </c>
      <c r="B139" s="44">
        <v>1</v>
      </c>
      <c r="C139" s="45" t="s">
        <v>705</v>
      </c>
      <c r="D139" s="38">
        <v>4806737</v>
      </c>
      <c r="E139" s="38">
        <v>1545266</v>
      </c>
      <c r="F139" s="39">
        <v>0.32100000000000001</v>
      </c>
    </row>
    <row r="140" spans="1:6" x14ac:dyDescent="0.3">
      <c r="A140" s="43">
        <v>477</v>
      </c>
      <c r="B140" s="44">
        <v>1</v>
      </c>
      <c r="C140" s="45" t="s">
        <v>706</v>
      </c>
      <c r="D140" s="38">
        <v>32597201</v>
      </c>
      <c r="E140" s="38">
        <v>8069863</v>
      </c>
      <c r="F140" s="39">
        <v>0.248</v>
      </c>
    </row>
    <row r="141" spans="1:6" x14ac:dyDescent="0.3">
      <c r="A141" s="43">
        <v>480</v>
      </c>
      <c r="B141" s="44">
        <v>1</v>
      </c>
      <c r="C141" s="45" t="s">
        <v>707</v>
      </c>
      <c r="D141" s="38">
        <v>9170043</v>
      </c>
      <c r="E141" s="38">
        <v>290326</v>
      </c>
      <c r="F141" s="39">
        <v>3.2000000000000001E-2</v>
      </c>
    </row>
    <row r="142" spans="1:6" x14ac:dyDescent="0.3">
      <c r="A142" s="43">
        <v>482</v>
      </c>
      <c r="B142" s="44">
        <v>1</v>
      </c>
      <c r="C142" s="45" t="s">
        <v>708</v>
      </c>
      <c r="D142" s="38">
        <v>25158228</v>
      </c>
      <c r="E142" s="38">
        <v>3670852</v>
      </c>
      <c r="F142" s="39">
        <v>0.14599999999999999</v>
      </c>
    </row>
    <row r="143" spans="1:6" x14ac:dyDescent="0.3">
      <c r="A143" s="43">
        <v>484</v>
      </c>
      <c r="B143" s="44">
        <v>1</v>
      </c>
      <c r="C143" s="45" t="s">
        <v>709</v>
      </c>
      <c r="D143" s="38">
        <v>11295811</v>
      </c>
      <c r="E143" s="38">
        <v>6058249</v>
      </c>
      <c r="F143" s="39">
        <v>0.53600000000000003</v>
      </c>
    </row>
    <row r="144" spans="1:6" x14ac:dyDescent="0.3">
      <c r="A144" s="43">
        <v>485</v>
      </c>
      <c r="B144" s="44">
        <v>1</v>
      </c>
      <c r="C144" s="45" t="s">
        <v>710</v>
      </c>
      <c r="D144" s="38">
        <v>8265908</v>
      </c>
      <c r="E144" s="38">
        <v>2215596</v>
      </c>
      <c r="F144" s="39">
        <v>0.26800000000000002</v>
      </c>
    </row>
    <row r="145" spans="1:6" x14ac:dyDescent="0.3">
      <c r="A145" s="43">
        <v>486</v>
      </c>
      <c r="B145" s="44">
        <v>1</v>
      </c>
      <c r="C145" s="45" t="s">
        <v>711</v>
      </c>
      <c r="D145" s="38">
        <v>3031050</v>
      </c>
      <c r="E145" s="38">
        <v>988467</v>
      </c>
      <c r="F145" s="39">
        <v>0.32600000000000001</v>
      </c>
    </row>
    <row r="146" spans="1:6" x14ac:dyDescent="0.3">
      <c r="A146" s="43">
        <v>487</v>
      </c>
      <c r="B146" s="44">
        <v>1</v>
      </c>
      <c r="C146" s="45" t="s">
        <v>712</v>
      </c>
      <c r="D146" s="38">
        <v>4069878</v>
      </c>
      <c r="E146" s="38">
        <v>715014</v>
      </c>
      <c r="F146" s="39">
        <v>0.17599999999999999</v>
      </c>
    </row>
    <row r="147" spans="1:6" x14ac:dyDescent="0.3">
      <c r="A147" s="43">
        <v>492</v>
      </c>
      <c r="B147" s="44">
        <v>1</v>
      </c>
      <c r="C147" s="45" t="s">
        <v>713</v>
      </c>
      <c r="D147" s="38">
        <v>55188253</v>
      </c>
      <c r="E147" s="38">
        <v>7024251</v>
      </c>
      <c r="F147" s="39">
        <v>0.127</v>
      </c>
    </row>
    <row r="148" spans="1:6" x14ac:dyDescent="0.3">
      <c r="A148" s="43">
        <v>495</v>
      </c>
      <c r="B148" s="44">
        <v>1</v>
      </c>
      <c r="C148" s="45" t="s">
        <v>714</v>
      </c>
      <c r="D148" s="38">
        <v>4919509</v>
      </c>
      <c r="E148" s="38">
        <v>1206143</v>
      </c>
      <c r="F148" s="39">
        <v>0.245</v>
      </c>
    </row>
    <row r="149" spans="1:6" x14ac:dyDescent="0.3">
      <c r="A149" s="43">
        <v>497</v>
      </c>
      <c r="B149" s="44">
        <v>1</v>
      </c>
      <c r="C149" s="45" t="s">
        <v>715</v>
      </c>
      <c r="D149" s="38">
        <v>3146072</v>
      </c>
      <c r="E149" s="38">
        <v>421910</v>
      </c>
      <c r="F149" s="39">
        <v>0.13400000000000001</v>
      </c>
    </row>
    <row r="150" spans="1:6" x14ac:dyDescent="0.3">
      <c r="A150" s="43">
        <v>499</v>
      </c>
      <c r="B150" s="44">
        <v>1</v>
      </c>
      <c r="C150" s="45" t="s">
        <v>716</v>
      </c>
      <c r="D150" s="38">
        <v>3641016</v>
      </c>
      <c r="E150" s="38">
        <v>1739706</v>
      </c>
      <c r="F150" s="39">
        <v>0.47799999999999998</v>
      </c>
    </row>
    <row r="151" spans="1:6" x14ac:dyDescent="0.3">
      <c r="A151" s="43">
        <v>500</v>
      </c>
      <c r="B151" s="44">
        <v>1</v>
      </c>
      <c r="C151" s="45" t="s">
        <v>717</v>
      </c>
      <c r="D151" s="38">
        <v>5195676</v>
      </c>
      <c r="E151" s="38">
        <v>1972010</v>
      </c>
      <c r="F151" s="39">
        <v>0.38</v>
      </c>
    </row>
    <row r="152" spans="1:6" x14ac:dyDescent="0.3">
      <c r="A152" s="43">
        <v>505</v>
      </c>
      <c r="B152" s="44">
        <v>1</v>
      </c>
      <c r="C152" s="45" t="s">
        <v>718</v>
      </c>
      <c r="D152" s="38">
        <v>4433660</v>
      </c>
      <c r="E152" s="38">
        <v>5399</v>
      </c>
      <c r="F152" s="39">
        <v>1E-3</v>
      </c>
    </row>
    <row r="153" spans="1:6" x14ac:dyDescent="0.3">
      <c r="A153" s="43">
        <v>507</v>
      </c>
      <c r="B153" s="44">
        <v>1</v>
      </c>
      <c r="C153" s="45" t="s">
        <v>719</v>
      </c>
      <c r="D153" s="38">
        <v>4146214</v>
      </c>
      <c r="E153" s="38">
        <v>709042</v>
      </c>
      <c r="F153" s="39">
        <v>0.17100000000000001</v>
      </c>
    </row>
    <row r="154" spans="1:6" x14ac:dyDescent="0.3">
      <c r="A154" s="43">
        <v>508</v>
      </c>
      <c r="B154" s="44">
        <v>1</v>
      </c>
      <c r="C154" s="45" t="s">
        <v>720</v>
      </c>
      <c r="D154" s="38">
        <v>23584333</v>
      </c>
      <c r="E154" s="38">
        <v>8319698</v>
      </c>
      <c r="F154" s="39">
        <v>0.35299999999999998</v>
      </c>
    </row>
    <row r="155" spans="1:6" x14ac:dyDescent="0.3">
      <c r="A155" s="43">
        <v>511</v>
      </c>
      <c r="B155" s="44">
        <v>1</v>
      </c>
      <c r="C155" s="45" t="s">
        <v>721</v>
      </c>
      <c r="D155" s="38">
        <v>6024802</v>
      </c>
      <c r="E155" s="38">
        <v>2002837</v>
      </c>
      <c r="F155" s="39">
        <v>0.33200000000000002</v>
      </c>
    </row>
    <row r="156" spans="1:6" x14ac:dyDescent="0.3">
      <c r="A156" s="43">
        <v>513</v>
      </c>
      <c r="B156" s="44">
        <v>1</v>
      </c>
      <c r="C156" s="45" t="s">
        <v>904</v>
      </c>
      <c r="D156" s="37" t="s">
        <v>1120</v>
      </c>
      <c r="E156" s="37" t="s">
        <v>1120</v>
      </c>
      <c r="F156" s="39">
        <v>0</v>
      </c>
    </row>
    <row r="157" spans="1:6" x14ac:dyDescent="0.3">
      <c r="A157" s="43">
        <v>514</v>
      </c>
      <c r="B157" s="44">
        <v>1</v>
      </c>
      <c r="C157" s="45" t="s">
        <v>722</v>
      </c>
      <c r="D157" s="38">
        <v>1891523</v>
      </c>
      <c r="E157" s="38">
        <v>105393</v>
      </c>
      <c r="F157" s="39">
        <v>5.6000000000000001E-2</v>
      </c>
    </row>
    <row r="158" spans="1:6" x14ac:dyDescent="0.3">
      <c r="A158" s="43">
        <v>516</v>
      </c>
      <c r="B158" s="44">
        <v>1</v>
      </c>
      <c r="C158" s="45" t="s">
        <v>905</v>
      </c>
      <c r="D158" s="37" t="s">
        <v>1120</v>
      </c>
      <c r="E158" s="37" t="s">
        <v>1120</v>
      </c>
      <c r="F158" s="39">
        <v>0</v>
      </c>
    </row>
    <row r="159" spans="1:6" x14ac:dyDescent="0.3">
      <c r="A159" s="43">
        <v>518</v>
      </c>
      <c r="B159" s="44">
        <v>1</v>
      </c>
      <c r="C159" s="45" t="s">
        <v>723</v>
      </c>
      <c r="D159" s="38">
        <v>33481212</v>
      </c>
      <c r="E159" s="38">
        <v>34469692</v>
      </c>
      <c r="F159" s="39">
        <v>1.03</v>
      </c>
    </row>
    <row r="160" spans="1:6" x14ac:dyDescent="0.3">
      <c r="A160" s="43">
        <v>531</v>
      </c>
      <c r="B160" s="44">
        <v>1</v>
      </c>
      <c r="C160" s="45" t="s">
        <v>724</v>
      </c>
      <c r="D160" s="38">
        <v>19815573</v>
      </c>
      <c r="E160" s="38">
        <v>2637709</v>
      </c>
      <c r="F160" s="39">
        <v>0.13300000000000001</v>
      </c>
    </row>
    <row r="161" spans="1:6" x14ac:dyDescent="0.3">
      <c r="A161" s="43">
        <v>533</v>
      </c>
      <c r="B161" s="44">
        <v>1</v>
      </c>
      <c r="C161" s="45" t="s">
        <v>725</v>
      </c>
      <c r="D161" s="38">
        <v>10547521</v>
      </c>
      <c r="E161" s="38">
        <v>2224399</v>
      </c>
      <c r="F161" s="39">
        <v>0.21099999999999999</v>
      </c>
    </row>
    <row r="162" spans="1:6" x14ac:dyDescent="0.3">
      <c r="A162" s="43">
        <v>534</v>
      </c>
      <c r="B162" s="44">
        <v>1</v>
      </c>
      <c r="C162" s="45" t="s">
        <v>726</v>
      </c>
      <c r="D162" s="38">
        <v>18916593</v>
      </c>
      <c r="E162" s="38">
        <v>4266705</v>
      </c>
      <c r="F162" s="39">
        <v>0.22600000000000001</v>
      </c>
    </row>
    <row r="163" spans="1:6" x14ac:dyDescent="0.3">
      <c r="A163" s="43">
        <v>535</v>
      </c>
      <c r="B163" s="44">
        <v>1</v>
      </c>
      <c r="C163" s="45" t="s">
        <v>727</v>
      </c>
      <c r="D163" s="38">
        <v>191574230</v>
      </c>
      <c r="E163" s="38">
        <v>35001335</v>
      </c>
      <c r="F163" s="39">
        <v>0.183</v>
      </c>
    </row>
    <row r="164" spans="1:6" x14ac:dyDescent="0.3">
      <c r="A164" s="43">
        <v>542</v>
      </c>
      <c r="B164" s="44">
        <v>1</v>
      </c>
      <c r="C164" s="45" t="s">
        <v>728</v>
      </c>
      <c r="D164" s="38">
        <v>3732831</v>
      </c>
      <c r="E164" s="38">
        <v>2379363</v>
      </c>
      <c r="F164" s="39">
        <v>0.63700000000000001</v>
      </c>
    </row>
    <row r="165" spans="1:6" x14ac:dyDescent="0.3">
      <c r="A165" s="43">
        <v>544</v>
      </c>
      <c r="B165" s="44">
        <v>1</v>
      </c>
      <c r="C165" s="45" t="s">
        <v>729</v>
      </c>
      <c r="D165" s="38">
        <v>25852460</v>
      </c>
      <c r="E165" s="38">
        <v>7717000</v>
      </c>
      <c r="F165" s="39">
        <v>0.29899999999999999</v>
      </c>
    </row>
    <row r="166" spans="1:6" x14ac:dyDescent="0.3">
      <c r="A166" s="43">
        <v>545</v>
      </c>
      <c r="B166" s="44">
        <v>1</v>
      </c>
      <c r="C166" s="45" t="s">
        <v>730</v>
      </c>
      <c r="D166" s="38">
        <v>4288625</v>
      </c>
      <c r="E166" s="38">
        <v>1824009</v>
      </c>
      <c r="F166" s="39">
        <v>0.42499999999999999</v>
      </c>
    </row>
    <row r="167" spans="1:6" x14ac:dyDescent="0.3">
      <c r="A167" s="43">
        <v>547</v>
      </c>
      <c r="B167" s="44">
        <v>1</v>
      </c>
      <c r="C167" s="45" t="s">
        <v>731</v>
      </c>
      <c r="D167" s="38">
        <v>6011149</v>
      </c>
      <c r="E167" s="38">
        <v>2884400</v>
      </c>
      <c r="F167" s="39">
        <v>0.48</v>
      </c>
    </row>
    <row r="168" spans="1:6" x14ac:dyDescent="0.3">
      <c r="A168" s="43">
        <v>548</v>
      </c>
      <c r="B168" s="44">
        <v>1</v>
      </c>
      <c r="C168" s="45" t="s">
        <v>732</v>
      </c>
      <c r="D168" s="38">
        <v>7740891</v>
      </c>
      <c r="E168" s="38">
        <v>1704832</v>
      </c>
      <c r="F168" s="39">
        <v>0.22</v>
      </c>
    </row>
    <row r="169" spans="1:6" x14ac:dyDescent="0.3">
      <c r="A169" s="43">
        <v>549</v>
      </c>
      <c r="B169" s="44">
        <v>1</v>
      </c>
      <c r="C169" s="45" t="s">
        <v>733</v>
      </c>
      <c r="D169" s="38">
        <v>16672013</v>
      </c>
      <c r="E169" s="38">
        <v>1497307</v>
      </c>
      <c r="F169" s="39">
        <v>0.09</v>
      </c>
    </row>
    <row r="170" spans="1:6" x14ac:dyDescent="0.3">
      <c r="A170" s="43">
        <v>550</v>
      </c>
      <c r="B170" s="44">
        <v>1</v>
      </c>
      <c r="C170" s="45" t="s">
        <v>734</v>
      </c>
      <c r="D170" s="38">
        <v>5292545</v>
      </c>
      <c r="E170" s="38">
        <v>1816251</v>
      </c>
      <c r="F170" s="39">
        <v>0.34300000000000003</v>
      </c>
    </row>
    <row r="171" spans="1:6" x14ac:dyDescent="0.3">
      <c r="A171" s="43">
        <v>553</v>
      </c>
      <c r="B171" s="44">
        <v>1</v>
      </c>
      <c r="C171" s="45" t="s">
        <v>735</v>
      </c>
      <c r="D171" s="38">
        <v>6734479</v>
      </c>
      <c r="E171" s="38">
        <v>2076045</v>
      </c>
      <c r="F171" s="39">
        <v>0.308</v>
      </c>
    </row>
    <row r="172" spans="1:6" x14ac:dyDescent="0.3">
      <c r="A172" s="43">
        <v>561</v>
      </c>
      <c r="B172" s="44">
        <v>1</v>
      </c>
      <c r="C172" s="45" t="s">
        <v>736</v>
      </c>
      <c r="D172" s="38">
        <v>3046754</v>
      </c>
      <c r="E172" s="38">
        <v>1425495</v>
      </c>
      <c r="F172" s="39">
        <v>0.46800000000000003</v>
      </c>
    </row>
    <row r="173" spans="1:6" x14ac:dyDescent="0.3">
      <c r="A173" s="43">
        <v>564</v>
      </c>
      <c r="B173" s="44">
        <v>1</v>
      </c>
      <c r="C173" s="45" t="s">
        <v>737</v>
      </c>
      <c r="D173" s="38">
        <v>20154212</v>
      </c>
      <c r="E173" s="38">
        <v>4623151</v>
      </c>
      <c r="F173" s="39">
        <v>0.22900000000000001</v>
      </c>
    </row>
    <row r="174" spans="1:6" x14ac:dyDescent="0.3">
      <c r="A174" s="43">
        <v>577</v>
      </c>
      <c r="B174" s="44">
        <v>1</v>
      </c>
      <c r="C174" s="45" t="s">
        <v>738</v>
      </c>
      <c r="D174" s="38">
        <v>4683337</v>
      </c>
      <c r="E174" s="38">
        <v>2445673</v>
      </c>
      <c r="F174" s="39">
        <v>0.52200000000000002</v>
      </c>
    </row>
    <row r="175" spans="1:6" x14ac:dyDescent="0.3">
      <c r="A175" s="43">
        <v>578</v>
      </c>
      <c r="B175" s="44">
        <v>1</v>
      </c>
      <c r="C175" s="45" t="s">
        <v>739</v>
      </c>
      <c r="D175" s="38">
        <v>18432974</v>
      </c>
      <c r="E175" s="38">
        <v>4163381</v>
      </c>
      <c r="F175" s="39">
        <v>0.22600000000000001</v>
      </c>
    </row>
    <row r="176" spans="1:6" x14ac:dyDescent="0.3">
      <c r="A176" s="43">
        <v>581</v>
      </c>
      <c r="B176" s="44">
        <v>1</v>
      </c>
      <c r="C176" s="45" t="s">
        <v>740</v>
      </c>
      <c r="D176" s="38">
        <v>4411331</v>
      </c>
      <c r="E176" s="38">
        <v>2314468</v>
      </c>
      <c r="F176" s="39">
        <v>0.52500000000000002</v>
      </c>
    </row>
    <row r="177" spans="1:6" x14ac:dyDescent="0.3">
      <c r="A177" s="43">
        <v>592</v>
      </c>
      <c r="B177" s="44">
        <v>1</v>
      </c>
      <c r="C177" s="45" t="s">
        <v>741</v>
      </c>
      <c r="D177" s="38">
        <v>2614185</v>
      </c>
      <c r="E177" s="38">
        <v>2970346</v>
      </c>
      <c r="F177" s="39">
        <v>1.1359999999999999</v>
      </c>
    </row>
    <row r="178" spans="1:6" x14ac:dyDescent="0.3">
      <c r="A178" s="43">
        <v>593</v>
      </c>
      <c r="B178" s="44">
        <v>1</v>
      </c>
      <c r="C178" s="45" t="s">
        <v>742</v>
      </c>
      <c r="D178" s="38">
        <v>12716176</v>
      </c>
      <c r="E178" s="38">
        <v>4094250</v>
      </c>
      <c r="F178" s="39">
        <v>0.32200000000000001</v>
      </c>
    </row>
    <row r="179" spans="1:6" x14ac:dyDescent="0.3">
      <c r="A179" s="43">
        <v>595</v>
      </c>
      <c r="B179" s="44">
        <v>1</v>
      </c>
      <c r="C179" s="45" t="s">
        <v>743</v>
      </c>
      <c r="D179" s="38">
        <v>16906638</v>
      </c>
      <c r="E179" s="38">
        <v>4405624</v>
      </c>
      <c r="F179" s="39">
        <v>0.26100000000000001</v>
      </c>
    </row>
    <row r="180" spans="1:6" x14ac:dyDescent="0.3">
      <c r="A180" s="43">
        <v>599</v>
      </c>
      <c r="B180" s="44">
        <v>1</v>
      </c>
      <c r="C180" s="45" t="s">
        <v>744</v>
      </c>
      <c r="D180" s="38">
        <v>5845639</v>
      </c>
      <c r="E180" s="38">
        <v>2907862</v>
      </c>
      <c r="F180" s="39">
        <v>0.497</v>
      </c>
    </row>
    <row r="181" spans="1:6" x14ac:dyDescent="0.3">
      <c r="A181" s="43">
        <v>600</v>
      </c>
      <c r="B181" s="44">
        <v>1</v>
      </c>
      <c r="C181" s="45" t="s">
        <v>745</v>
      </c>
      <c r="D181" s="38">
        <v>3004223</v>
      </c>
      <c r="E181" s="38">
        <v>1384053</v>
      </c>
      <c r="F181" s="39">
        <v>0.46100000000000002</v>
      </c>
    </row>
    <row r="182" spans="1:6" x14ac:dyDescent="0.3">
      <c r="A182" s="43">
        <v>601</v>
      </c>
      <c r="B182" s="44">
        <v>1</v>
      </c>
      <c r="C182" s="45" t="s">
        <v>746</v>
      </c>
      <c r="D182" s="38">
        <v>6789997</v>
      </c>
      <c r="E182" s="38">
        <v>1386848</v>
      </c>
      <c r="F182" s="39">
        <v>0.20399999999999999</v>
      </c>
    </row>
    <row r="183" spans="1:6" x14ac:dyDescent="0.3">
      <c r="A183" s="43">
        <v>611</v>
      </c>
      <c r="B183" s="44">
        <v>1</v>
      </c>
      <c r="C183" s="45" t="s">
        <v>906</v>
      </c>
      <c r="D183" s="37" t="s">
        <v>1120</v>
      </c>
      <c r="E183" s="37" t="s">
        <v>1120</v>
      </c>
      <c r="F183" s="39">
        <v>0</v>
      </c>
    </row>
    <row r="184" spans="1:6" x14ac:dyDescent="0.3">
      <c r="A184" s="43">
        <v>621</v>
      </c>
      <c r="B184" s="44">
        <v>1</v>
      </c>
      <c r="C184" s="45" t="s">
        <v>747</v>
      </c>
      <c r="D184" s="38">
        <v>136698297</v>
      </c>
      <c r="E184" s="38">
        <v>29070122</v>
      </c>
      <c r="F184" s="39">
        <v>0.21299999999999999</v>
      </c>
    </row>
    <row r="185" spans="1:6" x14ac:dyDescent="0.3">
      <c r="A185" s="43">
        <v>622</v>
      </c>
      <c r="B185" s="44">
        <v>1</v>
      </c>
      <c r="C185" s="45" t="s">
        <v>748</v>
      </c>
      <c r="D185" s="38">
        <v>119481750</v>
      </c>
      <c r="E185" s="38">
        <v>24231351</v>
      </c>
      <c r="F185" s="39">
        <v>0.20300000000000001</v>
      </c>
    </row>
    <row r="186" spans="1:6" x14ac:dyDescent="0.3">
      <c r="A186" s="43">
        <v>623</v>
      </c>
      <c r="B186" s="44">
        <v>1</v>
      </c>
      <c r="C186" s="45" t="s">
        <v>749</v>
      </c>
      <c r="D186" s="38">
        <v>84790126</v>
      </c>
      <c r="E186" s="38">
        <v>7279796</v>
      </c>
      <c r="F186" s="39">
        <v>8.5999999999999993E-2</v>
      </c>
    </row>
    <row r="187" spans="1:6" x14ac:dyDescent="0.3">
      <c r="A187" s="43">
        <v>624</v>
      </c>
      <c r="B187" s="44">
        <v>1</v>
      </c>
      <c r="C187" s="45" t="s">
        <v>750</v>
      </c>
      <c r="D187" s="38">
        <v>102247466</v>
      </c>
      <c r="E187" s="38">
        <v>9242861</v>
      </c>
      <c r="F187" s="39">
        <v>0.09</v>
      </c>
    </row>
    <row r="188" spans="1:6" x14ac:dyDescent="0.3">
      <c r="A188" s="43">
        <v>625</v>
      </c>
      <c r="B188" s="44">
        <v>1</v>
      </c>
      <c r="C188" s="45" t="s">
        <v>751</v>
      </c>
      <c r="D188" s="38">
        <v>441994778</v>
      </c>
      <c r="E188" s="38">
        <v>62911171</v>
      </c>
      <c r="F188" s="39">
        <v>0.14199999999999999</v>
      </c>
    </row>
    <row r="189" spans="1:6" x14ac:dyDescent="0.3">
      <c r="A189" s="43">
        <v>627</v>
      </c>
      <c r="B189" s="44">
        <v>1</v>
      </c>
      <c r="C189" s="45" t="s">
        <v>907</v>
      </c>
      <c r="D189" s="37" t="s">
        <v>1120</v>
      </c>
      <c r="E189" s="37" t="s">
        <v>1120</v>
      </c>
      <c r="F189" s="39">
        <v>0</v>
      </c>
    </row>
    <row r="190" spans="1:6" x14ac:dyDescent="0.3">
      <c r="A190" s="43">
        <v>628</v>
      </c>
      <c r="B190" s="44">
        <v>1</v>
      </c>
      <c r="C190" s="45" t="s">
        <v>908</v>
      </c>
      <c r="D190" s="37" t="s">
        <v>1120</v>
      </c>
      <c r="E190" s="37" t="s">
        <v>1120</v>
      </c>
      <c r="F190" s="39">
        <v>0</v>
      </c>
    </row>
    <row r="191" spans="1:6" x14ac:dyDescent="0.3">
      <c r="A191" s="43">
        <v>630</v>
      </c>
      <c r="B191" s="44">
        <v>1</v>
      </c>
      <c r="C191" s="45" t="s">
        <v>752</v>
      </c>
      <c r="D191" s="38">
        <v>4735795</v>
      </c>
      <c r="E191" s="38">
        <v>1313420</v>
      </c>
      <c r="F191" s="39">
        <v>0.27700000000000002</v>
      </c>
    </row>
    <row r="192" spans="1:6" x14ac:dyDescent="0.3">
      <c r="A192" s="43">
        <v>635</v>
      </c>
      <c r="B192" s="44">
        <v>1</v>
      </c>
      <c r="C192" s="45" t="s">
        <v>753</v>
      </c>
      <c r="D192" s="38">
        <v>1053466</v>
      </c>
      <c r="E192" s="38">
        <v>546800</v>
      </c>
      <c r="F192" s="39">
        <v>0.51900000000000002</v>
      </c>
    </row>
    <row r="193" spans="1:6" x14ac:dyDescent="0.3">
      <c r="A193" s="43">
        <v>640</v>
      </c>
      <c r="B193" s="44">
        <v>1</v>
      </c>
      <c r="C193" s="45" t="s">
        <v>754</v>
      </c>
      <c r="D193" s="38">
        <v>4597267</v>
      </c>
      <c r="E193" s="38">
        <v>2950848</v>
      </c>
      <c r="F193" s="39">
        <v>0.64200000000000002</v>
      </c>
    </row>
    <row r="194" spans="1:6" x14ac:dyDescent="0.3">
      <c r="A194" s="43">
        <v>656</v>
      </c>
      <c r="B194" s="44">
        <v>1</v>
      </c>
      <c r="C194" s="45" t="s">
        <v>755</v>
      </c>
      <c r="D194" s="38">
        <v>39758993</v>
      </c>
      <c r="E194" s="38">
        <v>6703442</v>
      </c>
      <c r="F194" s="39">
        <v>0.16900000000000001</v>
      </c>
    </row>
    <row r="195" spans="1:6" x14ac:dyDescent="0.3">
      <c r="A195" s="43">
        <v>659</v>
      </c>
      <c r="B195" s="44">
        <v>1</v>
      </c>
      <c r="C195" s="45" t="s">
        <v>756</v>
      </c>
      <c r="D195" s="38">
        <v>46979465</v>
      </c>
      <c r="E195" s="38">
        <v>16735552</v>
      </c>
      <c r="F195" s="39">
        <v>0.35599999999999998</v>
      </c>
    </row>
    <row r="196" spans="1:6" x14ac:dyDescent="0.3">
      <c r="A196" s="43">
        <v>671</v>
      </c>
      <c r="B196" s="44">
        <v>1</v>
      </c>
      <c r="C196" s="45" t="s">
        <v>757</v>
      </c>
      <c r="D196" s="38">
        <v>4104787</v>
      </c>
      <c r="E196" s="38">
        <v>2688301</v>
      </c>
      <c r="F196" s="39">
        <v>0.65500000000000003</v>
      </c>
    </row>
    <row r="197" spans="1:6" x14ac:dyDescent="0.3">
      <c r="A197" s="43">
        <v>676</v>
      </c>
      <c r="B197" s="44">
        <v>1</v>
      </c>
      <c r="C197" s="45" t="s">
        <v>758</v>
      </c>
      <c r="D197" s="38">
        <v>3016789</v>
      </c>
      <c r="E197" s="38">
        <v>1729448</v>
      </c>
      <c r="F197" s="39">
        <v>0.57299999999999995</v>
      </c>
    </row>
    <row r="198" spans="1:6" x14ac:dyDescent="0.3">
      <c r="A198" s="43">
        <v>682</v>
      </c>
      <c r="B198" s="44">
        <v>1</v>
      </c>
      <c r="C198" s="45" t="s">
        <v>759</v>
      </c>
      <c r="D198" s="38">
        <v>11561781</v>
      </c>
      <c r="E198" s="38">
        <v>2610112</v>
      </c>
      <c r="F198" s="39">
        <v>0.22600000000000001</v>
      </c>
    </row>
    <row r="199" spans="1:6" x14ac:dyDescent="0.3">
      <c r="A199" s="43">
        <v>690</v>
      </c>
      <c r="B199" s="44">
        <v>1</v>
      </c>
      <c r="C199" s="45" t="s">
        <v>760</v>
      </c>
      <c r="D199" s="38">
        <v>11685191</v>
      </c>
      <c r="E199" s="38">
        <v>1045965</v>
      </c>
      <c r="F199" s="39">
        <v>0.09</v>
      </c>
    </row>
    <row r="200" spans="1:6" x14ac:dyDescent="0.3">
      <c r="A200" s="43">
        <v>695</v>
      </c>
      <c r="B200" s="44">
        <v>1</v>
      </c>
      <c r="C200" s="45" t="s">
        <v>761</v>
      </c>
      <c r="D200" s="38">
        <v>8850317</v>
      </c>
      <c r="E200" s="38">
        <v>3297444</v>
      </c>
      <c r="F200" s="39">
        <v>0.373</v>
      </c>
    </row>
    <row r="201" spans="1:6" x14ac:dyDescent="0.3">
      <c r="A201" s="43">
        <v>696</v>
      </c>
      <c r="B201" s="44">
        <v>1</v>
      </c>
      <c r="C201" s="45" t="s">
        <v>762</v>
      </c>
      <c r="D201" s="38">
        <v>7279802</v>
      </c>
      <c r="E201" s="38">
        <v>2680748</v>
      </c>
      <c r="F201" s="39">
        <v>0.36799999999999999</v>
      </c>
    </row>
    <row r="202" spans="1:6" x14ac:dyDescent="0.3">
      <c r="A202" s="43">
        <v>698</v>
      </c>
      <c r="B202" s="44">
        <v>1</v>
      </c>
      <c r="C202" s="45" t="s">
        <v>763</v>
      </c>
      <c r="D202" s="38">
        <v>2797832</v>
      </c>
      <c r="E202" s="38">
        <v>738351</v>
      </c>
      <c r="F202" s="39">
        <v>0.26400000000000001</v>
      </c>
    </row>
    <row r="203" spans="1:6" x14ac:dyDescent="0.3">
      <c r="A203" s="43">
        <v>700</v>
      </c>
      <c r="B203" s="44">
        <v>1</v>
      </c>
      <c r="C203" s="45" t="s">
        <v>764</v>
      </c>
      <c r="D203" s="38">
        <v>19065720</v>
      </c>
      <c r="E203" s="38">
        <v>10657172</v>
      </c>
      <c r="F203" s="39">
        <v>0.55900000000000005</v>
      </c>
    </row>
    <row r="204" spans="1:6" x14ac:dyDescent="0.3">
      <c r="A204" s="43">
        <v>701</v>
      </c>
      <c r="B204" s="44">
        <v>1</v>
      </c>
      <c r="C204" s="45" t="s">
        <v>765</v>
      </c>
      <c r="D204" s="38">
        <v>28085895</v>
      </c>
      <c r="E204" s="38">
        <v>12020065</v>
      </c>
      <c r="F204" s="39">
        <v>0.42799999999999999</v>
      </c>
    </row>
    <row r="205" spans="1:6" x14ac:dyDescent="0.3">
      <c r="A205" s="43">
        <v>704</v>
      </c>
      <c r="B205" s="44">
        <v>1</v>
      </c>
      <c r="C205" s="45" t="s">
        <v>766</v>
      </c>
      <c r="D205" s="38">
        <v>20394200</v>
      </c>
      <c r="E205" s="38">
        <v>2053598</v>
      </c>
      <c r="F205" s="39">
        <v>0.10100000000000001</v>
      </c>
    </row>
    <row r="206" spans="1:6" x14ac:dyDescent="0.3">
      <c r="A206" s="43">
        <v>706</v>
      </c>
      <c r="B206" s="44">
        <v>1</v>
      </c>
      <c r="C206" s="45" t="s">
        <v>767</v>
      </c>
      <c r="D206" s="38">
        <v>20526338</v>
      </c>
      <c r="E206" s="38">
        <v>3962215</v>
      </c>
      <c r="F206" s="39">
        <v>0.193</v>
      </c>
    </row>
    <row r="207" spans="1:6" x14ac:dyDescent="0.3">
      <c r="A207" s="43">
        <v>707</v>
      </c>
      <c r="B207" s="44">
        <v>1</v>
      </c>
      <c r="C207" s="45" t="s">
        <v>768</v>
      </c>
      <c r="D207" s="38">
        <v>1862127</v>
      </c>
      <c r="E207" s="38">
        <v>1039934</v>
      </c>
      <c r="F207" s="39">
        <v>0.55800000000000005</v>
      </c>
    </row>
    <row r="208" spans="1:6" x14ac:dyDescent="0.3">
      <c r="A208" s="43">
        <v>709</v>
      </c>
      <c r="B208" s="44">
        <v>1</v>
      </c>
      <c r="C208" s="45" t="s">
        <v>769</v>
      </c>
      <c r="D208" s="38">
        <v>89635014</v>
      </c>
      <c r="E208" s="38">
        <v>8757489</v>
      </c>
      <c r="F208" s="39">
        <v>9.8000000000000004E-2</v>
      </c>
    </row>
    <row r="209" spans="1:6" x14ac:dyDescent="0.3">
      <c r="A209" s="43">
        <v>712</v>
      </c>
      <c r="B209" s="44">
        <v>1</v>
      </c>
      <c r="C209" s="45" t="s">
        <v>770</v>
      </c>
      <c r="D209" s="38">
        <v>6311953</v>
      </c>
      <c r="E209" s="38">
        <v>2273089</v>
      </c>
      <c r="F209" s="39">
        <v>0.36</v>
      </c>
    </row>
    <row r="210" spans="1:6" x14ac:dyDescent="0.3">
      <c r="A210" s="43">
        <v>716</v>
      </c>
      <c r="B210" s="44">
        <v>1</v>
      </c>
      <c r="C210" s="45" t="s">
        <v>771</v>
      </c>
      <c r="D210" s="38">
        <v>14529034</v>
      </c>
      <c r="E210" s="38">
        <v>3345921</v>
      </c>
      <c r="F210" s="39">
        <v>0.23</v>
      </c>
    </row>
    <row r="211" spans="1:6" x14ac:dyDescent="0.3">
      <c r="A211" s="43">
        <v>717</v>
      </c>
      <c r="B211" s="44">
        <v>1</v>
      </c>
      <c r="C211" s="45" t="s">
        <v>772</v>
      </c>
      <c r="D211" s="38">
        <v>18648285</v>
      </c>
      <c r="E211" s="38">
        <v>1935142</v>
      </c>
      <c r="F211" s="39">
        <v>0.104</v>
      </c>
    </row>
    <row r="212" spans="1:6" x14ac:dyDescent="0.3">
      <c r="A212" s="43">
        <v>719</v>
      </c>
      <c r="B212" s="44">
        <v>1</v>
      </c>
      <c r="C212" s="45" t="s">
        <v>773</v>
      </c>
      <c r="D212" s="38">
        <v>92521846</v>
      </c>
      <c r="E212" s="38">
        <v>14993395</v>
      </c>
      <c r="F212" s="39">
        <v>0.16200000000000001</v>
      </c>
    </row>
    <row r="213" spans="1:6" x14ac:dyDescent="0.3">
      <c r="A213" s="43">
        <v>720</v>
      </c>
      <c r="B213" s="44">
        <v>1</v>
      </c>
      <c r="C213" s="45" t="s">
        <v>774</v>
      </c>
      <c r="D213" s="38">
        <v>77885290</v>
      </c>
      <c r="E213" s="38">
        <v>3979932</v>
      </c>
      <c r="F213" s="39">
        <v>5.0999999999999997E-2</v>
      </c>
    </row>
    <row r="214" spans="1:6" x14ac:dyDescent="0.3">
      <c r="A214" s="43">
        <v>721</v>
      </c>
      <c r="B214" s="44">
        <v>1</v>
      </c>
      <c r="C214" s="45" t="s">
        <v>775</v>
      </c>
      <c r="D214" s="38">
        <v>40910488</v>
      </c>
      <c r="E214" s="38">
        <v>7973228</v>
      </c>
      <c r="F214" s="39">
        <v>0.19500000000000001</v>
      </c>
    </row>
    <row r="215" spans="1:6" x14ac:dyDescent="0.3">
      <c r="A215" s="43">
        <v>726</v>
      </c>
      <c r="B215" s="44">
        <v>1</v>
      </c>
      <c r="C215" s="45" t="s">
        <v>776</v>
      </c>
      <c r="D215" s="38">
        <v>29605238</v>
      </c>
      <c r="E215" s="38">
        <v>1228110</v>
      </c>
      <c r="F215" s="39">
        <v>4.1000000000000002E-2</v>
      </c>
    </row>
    <row r="216" spans="1:6" x14ac:dyDescent="0.3">
      <c r="A216" s="43">
        <v>727</v>
      </c>
      <c r="B216" s="44">
        <v>1</v>
      </c>
      <c r="C216" s="45" t="s">
        <v>777</v>
      </c>
      <c r="D216" s="38">
        <v>30169576</v>
      </c>
      <c r="E216" s="38">
        <v>8913393</v>
      </c>
      <c r="F216" s="39">
        <v>0.29499999999999998</v>
      </c>
    </row>
    <row r="217" spans="1:6" x14ac:dyDescent="0.3">
      <c r="A217" s="43">
        <v>728</v>
      </c>
      <c r="B217" s="44">
        <v>1</v>
      </c>
      <c r="C217" s="45" t="s">
        <v>778</v>
      </c>
      <c r="D217" s="38">
        <v>132227441</v>
      </c>
      <c r="E217" s="38">
        <v>27137023</v>
      </c>
      <c r="F217" s="39">
        <v>0.20499999999999999</v>
      </c>
    </row>
    <row r="218" spans="1:6" x14ac:dyDescent="0.3">
      <c r="A218" s="43">
        <v>738</v>
      </c>
      <c r="B218" s="44">
        <v>1</v>
      </c>
      <c r="C218" s="45" t="s">
        <v>779</v>
      </c>
      <c r="D218" s="38">
        <v>10281228</v>
      </c>
      <c r="E218" s="38">
        <v>2376681</v>
      </c>
      <c r="F218" s="39">
        <v>0.23100000000000001</v>
      </c>
    </row>
    <row r="219" spans="1:6" x14ac:dyDescent="0.3">
      <c r="A219" s="43">
        <v>739</v>
      </c>
      <c r="B219" s="44">
        <v>1</v>
      </c>
      <c r="C219" s="45" t="s">
        <v>780</v>
      </c>
      <c r="D219" s="38">
        <v>7644710</v>
      </c>
      <c r="E219" s="38">
        <v>1262000</v>
      </c>
      <c r="F219" s="39">
        <v>0.16500000000000001</v>
      </c>
    </row>
    <row r="220" spans="1:6" x14ac:dyDescent="0.3">
      <c r="A220" s="43">
        <v>740</v>
      </c>
      <c r="B220" s="44">
        <v>1</v>
      </c>
      <c r="C220" s="45" t="s">
        <v>781</v>
      </c>
      <c r="D220" s="38">
        <v>13511336</v>
      </c>
      <c r="E220" s="38">
        <v>3875633</v>
      </c>
      <c r="F220" s="39">
        <v>0.28699999999999998</v>
      </c>
    </row>
    <row r="221" spans="1:6" x14ac:dyDescent="0.3">
      <c r="A221" s="43">
        <v>741</v>
      </c>
      <c r="B221" s="44">
        <v>1</v>
      </c>
      <c r="C221" s="45" t="s">
        <v>782</v>
      </c>
      <c r="D221" s="38">
        <v>9489590</v>
      </c>
      <c r="E221" s="38">
        <v>3443266</v>
      </c>
      <c r="F221" s="39">
        <v>0.36299999999999999</v>
      </c>
    </row>
    <row r="222" spans="1:6" x14ac:dyDescent="0.3">
      <c r="A222" s="43">
        <v>742</v>
      </c>
      <c r="B222" s="44">
        <v>1</v>
      </c>
      <c r="C222" s="45" t="s">
        <v>783</v>
      </c>
      <c r="D222" s="38">
        <v>98783979</v>
      </c>
      <c r="E222" s="38">
        <v>16525121</v>
      </c>
      <c r="F222" s="39">
        <v>0.16700000000000001</v>
      </c>
    </row>
    <row r="223" spans="1:6" x14ac:dyDescent="0.3">
      <c r="A223" s="43">
        <v>743</v>
      </c>
      <c r="B223" s="44">
        <v>1</v>
      </c>
      <c r="C223" s="45" t="s">
        <v>784</v>
      </c>
      <c r="D223" s="38">
        <v>11268391</v>
      </c>
      <c r="E223" s="38">
        <v>3688522</v>
      </c>
      <c r="F223" s="39">
        <v>0.32700000000000001</v>
      </c>
    </row>
    <row r="224" spans="1:6" x14ac:dyDescent="0.3">
      <c r="A224" s="43">
        <v>745</v>
      </c>
      <c r="B224" s="44">
        <v>1</v>
      </c>
      <c r="C224" s="45" t="s">
        <v>785</v>
      </c>
      <c r="D224" s="38">
        <v>17192343</v>
      </c>
      <c r="E224" s="38">
        <v>4109664</v>
      </c>
      <c r="F224" s="39">
        <v>0.23899999999999999</v>
      </c>
    </row>
    <row r="225" spans="1:6" x14ac:dyDescent="0.3">
      <c r="A225" s="43">
        <v>748</v>
      </c>
      <c r="B225" s="44">
        <v>1</v>
      </c>
      <c r="C225" s="45" t="s">
        <v>786</v>
      </c>
      <c r="D225" s="38">
        <v>36213467</v>
      </c>
      <c r="E225" s="38">
        <v>8662404</v>
      </c>
      <c r="F225" s="39">
        <v>0.23899999999999999</v>
      </c>
    </row>
    <row r="226" spans="1:6" x14ac:dyDescent="0.3">
      <c r="A226" s="43">
        <v>750</v>
      </c>
      <c r="B226" s="44">
        <v>1</v>
      </c>
      <c r="C226" s="45" t="s">
        <v>787</v>
      </c>
      <c r="D226" s="38">
        <v>22069910</v>
      </c>
      <c r="E226" s="38">
        <v>2371583</v>
      </c>
      <c r="F226" s="39">
        <v>0.107</v>
      </c>
    </row>
    <row r="227" spans="1:6" x14ac:dyDescent="0.3">
      <c r="A227" s="43">
        <v>756</v>
      </c>
      <c r="B227" s="44">
        <v>1</v>
      </c>
      <c r="C227" s="45" t="s">
        <v>788</v>
      </c>
      <c r="D227" s="38">
        <v>7717897</v>
      </c>
      <c r="E227" s="38">
        <v>1360808</v>
      </c>
      <c r="F227" s="39">
        <v>0.17599999999999999</v>
      </c>
    </row>
    <row r="228" spans="1:6" x14ac:dyDescent="0.3">
      <c r="A228" s="43">
        <v>761</v>
      </c>
      <c r="B228" s="44">
        <v>1</v>
      </c>
      <c r="C228" s="45" t="s">
        <v>789</v>
      </c>
      <c r="D228" s="38">
        <v>51974113</v>
      </c>
      <c r="E228" s="38">
        <v>6114399</v>
      </c>
      <c r="F228" s="39">
        <v>0.11799999999999999</v>
      </c>
    </row>
    <row r="229" spans="1:6" x14ac:dyDescent="0.3">
      <c r="A229" s="43">
        <v>763</v>
      </c>
      <c r="B229" s="44">
        <v>1</v>
      </c>
      <c r="C229" s="45" t="s">
        <v>790</v>
      </c>
      <c r="D229" s="38">
        <v>8545053</v>
      </c>
      <c r="E229" s="38">
        <v>4960142</v>
      </c>
      <c r="F229" s="39">
        <v>0.57999999999999996</v>
      </c>
    </row>
    <row r="230" spans="1:6" x14ac:dyDescent="0.3">
      <c r="A230" s="43">
        <v>768</v>
      </c>
      <c r="B230" s="44">
        <v>1</v>
      </c>
      <c r="C230" s="45" t="s">
        <v>791</v>
      </c>
      <c r="D230" s="38">
        <v>4532364</v>
      </c>
      <c r="E230" s="38">
        <v>1459700</v>
      </c>
      <c r="F230" s="39">
        <v>0.32200000000000001</v>
      </c>
    </row>
    <row r="231" spans="1:6" x14ac:dyDescent="0.3">
      <c r="A231" s="43">
        <v>769</v>
      </c>
      <c r="B231" s="44">
        <v>1</v>
      </c>
      <c r="C231" s="45" t="s">
        <v>909</v>
      </c>
      <c r="D231" s="37" t="s">
        <v>1120</v>
      </c>
      <c r="E231" s="37" t="s">
        <v>1120</v>
      </c>
      <c r="F231" s="39">
        <v>0</v>
      </c>
    </row>
    <row r="232" spans="1:6" x14ac:dyDescent="0.3">
      <c r="A232" s="43">
        <v>771</v>
      </c>
      <c r="B232" s="44">
        <v>1</v>
      </c>
      <c r="C232" s="45" t="s">
        <v>792</v>
      </c>
      <c r="D232" s="38">
        <v>2230351</v>
      </c>
      <c r="E232" s="38">
        <v>1354342</v>
      </c>
      <c r="F232" s="39">
        <v>0.60699999999999998</v>
      </c>
    </row>
    <row r="233" spans="1:6" x14ac:dyDescent="0.3">
      <c r="A233" s="43">
        <v>775</v>
      </c>
      <c r="B233" s="44">
        <v>1</v>
      </c>
      <c r="C233" s="45" t="s">
        <v>793</v>
      </c>
      <c r="D233" s="38">
        <v>6405191</v>
      </c>
      <c r="E233" s="38">
        <v>7932920</v>
      </c>
      <c r="F233" s="39">
        <v>1.2390000000000001</v>
      </c>
    </row>
    <row r="234" spans="1:6" x14ac:dyDescent="0.3">
      <c r="A234" s="43">
        <v>777</v>
      </c>
      <c r="B234" s="44">
        <v>1</v>
      </c>
      <c r="C234" s="45" t="s">
        <v>794</v>
      </c>
      <c r="D234" s="38">
        <v>8632856</v>
      </c>
      <c r="E234" s="38">
        <v>3079141</v>
      </c>
      <c r="F234" s="39">
        <v>0.35699999999999998</v>
      </c>
    </row>
    <row r="235" spans="1:6" x14ac:dyDescent="0.3">
      <c r="A235" s="43">
        <v>786</v>
      </c>
      <c r="B235" s="44">
        <v>1</v>
      </c>
      <c r="C235" s="45" t="s">
        <v>795</v>
      </c>
      <c r="D235" s="38">
        <v>5619009</v>
      </c>
      <c r="E235" s="38">
        <v>1911670</v>
      </c>
      <c r="F235" s="39">
        <v>0.34</v>
      </c>
    </row>
    <row r="236" spans="1:6" x14ac:dyDescent="0.3">
      <c r="A236" s="43">
        <v>787</v>
      </c>
      <c r="B236" s="44">
        <v>1</v>
      </c>
      <c r="C236" s="45" t="s">
        <v>796</v>
      </c>
      <c r="D236" s="38">
        <v>7016401</v>
      </c>
      <c r="E236" s="38">
        <v>3468571</v>
      </c>
      <c r="F236" s="39">
        <v>0.49399999999999999</v>
      </c>
    </row>
    <row r="237" spans="1:6" x14ac:dyDescent="0.3">
      <c r="A237" s="43">
        <v>801</v>
      </c>
      <c r="B237" s="44">
        <v>1</v>
      </c>
      <c r="C237" s="45" t="s">
        <v>797</v>
      </c>
      <c r="D237" s="38">
        <v>1848441</v>
      </c>
      <c r="E237" s="38">
        <v>1014560</v>
      </c>
      <c r="F237" s="39">
        <v>0.54900000000000004</v>
      </c>
    </row>
    <row r="238" spans="1:6" x14ac:dyDescent="0.3">
      <c r="A238" s="43">
        <v>803</v>
      </c>
      <c r="B238" s="44">
        <v>1</v>
      </c>
      <c r="C238" s="45" t="s">
        <v>798</v>
      </c>
      <c r="D238" s="38">
        <v>4647244</v>
      </c>
      <c r="E238" s="38">
        <v>1103968</v>
      </c>
      <c r="F238" s="39">
        <v>0.23799999999999999</v>
      </c>
    </row>
    <row r="239" spans="1:6" x14ac:dyDescent="0.3">
      <c r="A239" s="43">
        <v>811</v>
      </c>
      <c r="B239" s="44">
        <v>1</v>
      </c>
      <c r="C239" s="45" t="s">
        <v>799</v>
      </c>
      <c r="D239" s="38">
        <v>6767640</v>
      </c>
      <c r="E239" s="38">
        <v>527462</v>
      </c>
      <c r="F239" s="39">
        <v>7.8E-2</v>
      </c>
    </row>
    <row r="240" spans="1:6" x14ac:dyDescent="0.3">
      <c r="A240" s="43">
        <v>813</v>
      </c>
      <c r="B240" s="44">
        <v>1</v>
      </c>
      <c r="C240" s="45" t="s">
        <v>800</v>
      </c>
      <c r="D240" s="38">
        <v>11688178</v>
      </c>
      <c r="E240" s="38">
        <v>2727549</v>
      </c>
      <c r="F240" s="39">
        <v>0.23300000000000001</v>
      </c>
    </row>
    <row r="241" spans="1:6" x14ac:dyDescent="0.3">
      <c r="A241" s="43">
        <v>815</v>
      </c>
      <c r="B241" s="44">
        <v>2</v>
      </c>
      <c r="C241" s="45" t="s">
        <v>910</v>
      </c>
      <c r="D241" s="38">
        <v>559840</v>
      </c>
      <c r="E241" s="38">
        <v>337634</v>
      </c>
      <c r="F241" s="39">
        <v>0.60299999999999998</v>
      </c>
    </row>
    <row r="242" spans="1:6" x14ac:dyDescent="0.3">
      <c r="A242" s="43">
        <v>818</v>
      </c>
      <c r="B242" s="44">
        <v>1</v>
      </c>
      <c r="C242" s="45" t="s">
        <v>801</v>
      </c>
      <c r="D242" s="38">
        <v>5334067</v>
      </c>
      <c r="E242" s="38">
        <v>4371339</v>
      </c>
      <c r="F242" s="39">
        <v>0.82</v>
      </c>
    </row>
    <row r="243" spans="1:6" x14ac:dyDescent="0.3">
      <c r="A243" s="43">
        <v>820</v>
      </c>
      <c r="B243" s="44">
        <v>1</v>
      </c>
      <c r="C243" s="45" t="s">
        <v>802</v>
      </c>
      <c r="D243" s="38">
        <v>5244049</v>
      </c>
      <c r="E243" s="38">
        <v>1695619</v>
      </c>
      <c r="F243" s="39">
        <v>0.32300000000000001</v>
      </c>
    </row>
    <row r="244" spans="1:6" x14ac:dyDescent="0.3">
      <c r="A244" s="43">
        <v>821</v>
      </c>
      <c r="B244" s="44">
        <v>1</v>
      </c>
      <c r="C244" s="45" t="s">
        <v>803</v>
      </c>
      <c r="D244" s="38">
        <v>9929149</v>
      </c>
      <c r="E244" s="38">
        <v>3046333</v>
      </c>
      <c r="F244" s="39">
        <v>0.307</v>
      </c>
    </row>
    <row r="245" spans="1:6" x14ac:dyDescent="0.3">
      <c r="A245" s="43">
        <v>829</v>
      </c>
      <c r="B245" s="44">
        <v>1</v>
      </c>
      <c r="C245" s="45" t="s">
        <v>804</v>
      </c>
      <c r="D245" s="38">
        <v>21444777</v>
      </c>
      <c r="E245" s="38">
        <v>8614331</v>
      </c>
      <c r="F245" s="39">
        <v>0.40200000000000002</v>
      </c>
    </row>
    <row r="246" spans="1:6" x14ac:dyDescent="0.3">
      <c r="A246" s="43">
        <v>831</v>
      </c>
      <c r="B246" s="44">
        <v>1</v>
      </c>
      <c r="C246" s="45" t="s">
        <v>805</v>
      </c>
      <c r="D246" s="38">
        <v>67013083</v>
      </c>
      <c r="E246" s="38">
        <v>3464497</v>
      </c>
      <c r="F246" s="39">
        <v>5.1999999999999998E-2</v>
      </c>
    </row>
    <row r="247" spans="1:6" x14ac:dyDescent="0.3">
      <c r="A247" s="43">
        <v>832</v>
      </c>
      <c r="B247" s="44">
        <v>1</v>
      </c>
      <c r="C247" s="45" t="s">
        <v>806</v>
      </c>
      <c r="D247" s="38">
        <v>34273271</v>
      </c>
      <c r="E247" s="38">
        <v>4585948</v>
      </c>
      <c r="F247" s="39">
        <v>0.13400000000000001</v>
      </c>
    </row>
    <row r="248" spans="1:6" x14ac:dyDescent="0.3">
      <c r="A248" s="43">
        <v>833</v>
      </c>
      <c r="B248" s="44">
        <v>1</v>
      </c>
      <c r="C248" s="45" t="s">
        <v>807</v>
      </c>
      <c r="D248" s="38">
        <v>209900514</v>
      </c>
      <c r="E248" s="38">
        <v>12022942</v>
      </c>
      <c r="F248" s="39">
        <v>5.7000000000000002E-2</v>
      </c>
    </row>
    <row r="249" spans="1:6" x14ac:dyDescent="0.3">
      <c r="A249" s="43">
        <v>834</v>
      </c>
      <c r="B249" s="44">
        <v>1</v>
      </c>
      <c r="C249" s="45" t="s">
        <v>808</v>
      </c>
      <c r="D249" s="38">
        <v>92155472</v>
      </c>
      <c r="E249" s="38">
        <v>13978161</v>
      </c>
      <c r="F249" s="39">
        <v>0.152</v>
      </c>
    </row>
    <row r="250" spans="1:6" x14ac:dyDescent="0.3">
      <c r="A250" s="43">
        <v>836</v>
      </c>
      <c r="B250" s="44">
        <v>1</v>
      </c>
      <c r="C250" s="45" t="s">
        <v>809</v>
      </c>
      <c r="D250" s="38">
        <v>2543567</v>
      </c>
      <c r="E250" s="38">
        <v>545771</v>
      </c>
      <c r="F250" s="39">
        <v>0.215</v>
      </c>
    </row>
    <row r="251" spans="1:6" x14ac:dyDescent="0.3">
      <c r="A251" s="43">
        <v>837</v>
      </c>
      <c r="B251" s="44">
        <v>1</v>
      </c>
      <c r="C251" s="45" t="s">
        <v>810</v>
      </c>
      <c r="D251" s="38">
        <v>6415807</v>
      </c>
      <c r="E251" s="38">
        <v>1575115</v>
      </c>
      <c r="F251" s="39">
        <v>0.246</v>
      </c>
    </row>
    <row r="252" spans="1:6" x14ac:dyDescent="0.3">
      <c r="A252" s="43">
        <v>840</v>
      </c>
      <c r="B252" s="44">
        <v>1</v>
      </c>
      <c r="C252" s="45" t="s">
        <v>811</v>
      </c>
      <c r="D252" s="38">
        <v>10580646</v>
      </c>
      <c r="E252" s="38">
        <v>28054</v>
      </c>
      <c r="F252" s="39">
        <v>3.0000000000000001E-3</v>
      </c>
    </row>
    <row r="253" spans="1:6" x14ac:dyDescent="0.3">
      <c r="A253" s="43">
        <v>846</v>
      </c>
      <c r="B253" s="44">
        <v>1</v>
      </c>
      <c r="C253" s="45" t="s">
        <v>812</v>
      </c>
      <c r="D253" s="38">
        <v>7204564</v>
      </c>
      <c r="E253" s="38">
        <v>2282187</v>
      </c>
      <c r="F253" s="39">
        <v>0.317</v>
      </c>
    </row>
    <row r="254" spans="1:6" x14ac:dyDescent="0.3">
      <c r="A254" s="43">
        <v>850</v>
      </c>
      <c r="B254" s="44">
        <v>1</v>
      </c>
      <c r="C254" s="45" t="s">
        <v>813</v>
      </c>
      <c r="D254" s="38">
        <v>3012527</v>
      </c>
      <c r="E254" s="38">
        <v>1861090</v>
      </c>
      <c r="F254" s="39">
        <v>0.61799999999999999</v>
      </c>
    </row>
    <row r="255" spans="1:6" x14ac:dyDescent="0.3">
      <c r="A255" s="43">
        <v>852</v>
      </c>
      <c r="B255" s="44">
        <v>1</v>
      </c>
      <c r="C255" s="45" t="s">
        <v>814</v>
      </c>
      <c r="D255" s="38">
        <v>1870997</v>
      </c>
      <c r="E255" s="38">
        <v>942633</v>
      </c>
      <c r="F255" s="39">
        <v>0.504</v>
      </c>
    </row>
    <row r="256" spans="1:6" x14ac:dyDescent="0.3">
      <c r="A256" s="43">
        <v>857</v>
      </c>
      <c r="B256" s="44">
        <v>1</v>
      </c>
      <c r="C256" s="45" t="s">
        <v>815</v>
      </c>
      <c r="D256" s="38">
        <v>7238557</v>
      </c>
      <c r="E256" s="38">
        <v>895819</v>
      </c>
      <c r="F256" s="39">
        <v>0.124</v>
      </c>
    </row>
    <row r="257" spans="1:6" x14ac:dyDescent="0.3">
      <c r="A257" s="43">
        <v>858</v>
      </c>
      <c r="B257" s="44">
        <v>1</v>
      </c>
      <c r="C257" s="45" t="s">
        <v>816</v>
      </c>
      <c r="D257" s="38">
        <v>9444103</v>
      </c>
      <c r="E257" s="38">
        <v>536507</v>
      </c>
      <c r="F257" s="39">
        <v>5.7000000000000002E-2</v>
      </c>
    </row>
    <row r="258" spans="1:6" x14ac:dyDescent="0.3">
      <c r="A258" s="43">
        <v>861</v>
      </c>
      <c r="B258" s="44">
        <v>1</v>
      </c>
      <c r="C258" s="45" t="s">
        <v>817</v>
      </c>
      <c r="D258" s="38">
        <v>34457031</v>
      </c>
      <c r="E258" s="38">
        <v>2638520</v>
      </c>
      <c r="F258" s="39">
        <v>7.6999999999999999E-2</v>
      </c>
    </row>
    <row r="259" spans="1:6" x14ac:dyDescent="0.3">
      <c r="A259" s="43">
        <v>876</v>
      </c>
      <c r="B259" s="44">
        <v>1</v>
      </c>
      <c r="C259" s="45" t="s">
        <v>818</v>
      </c>
      <c r="D259" s="38">
        <v>19047554</v>
      </c>
      <c r="E259" s="38">
        <v>5243338</v>
      </c>
      <c r="F259" s="39">
        <v>0.27500000000000002</v>
      </c>
    </row>
    <row r="260" spans="1:6" x14ac:dyDescent="0.3">
      <c r="A260" s="43">
        <v>877</v>
      </c>
      <c r="B260" s="44">
        <v>1</v>
      </c>
      <c r="C260" s="45" t="s">
        <v>819</v>
      </c>
      <c r="D260" s="38">
        <v>57663713</v>
      </c>
      <c r="E260" s="38">
        <v>14532485</v>
      </c>
      <c r="F260" s="39">
        <v>0.252</v>
      </c>
    </row>
    <row r="261" spans="1:6" x14ac:dyDescent="0.3">
      <c r="A261" s="43">
        <v>879</v>
      </c>
      <c r="B261" s="44">
        <v>1</v>
      </c>
      <c r="C261" s="45" t="s">
        <v>820</v>
      </c>
      <c r="D261" s="38">
        <v>25922713</v>
      </c>
      <c r="E261" s="38">
        <v>7308052</v>
      </c>
      <c r="F261" s="39">
        <v>0.28199999999999997</v>
      </c>
    </row>
    <row r="262" spans="1:6" x14ac:dyDescent="0.3">
      <c r="A262" s="43">
        <v>881</v>
      </c>
      <c r="B262" s="44">
        <v>1</v>
      </c>
      <c r="C262" s="45" t="s">
        <v>821</v>
      </c>
      <c r="D262" s="38">
        <v>9034522</v>
      </c>
      <c r="E262" s="38">
        <v>2656654</v>
      </c>
      <c r="F262" s="39">
        <v>0.29399999999999998</v>
      </c>
    </row>
    <row r="263" spans="1:6" x14ac:dyDescent="0.3">
      <c r="A263" s="43">
        <v>882</v>
      </c>
      <c r="B263" s="44">
        <v>1</v>
      </c>
      <c r="C263" s="45" t="s">
        <v>822</v>
      </c>
      <c r="D263" s="38">
        <v>50780151</v>
      </c>
      <c r="E263" s="38">
        <v>5227862</v>
      </c>
      <c r="F263" s="39">
        <v>0.10299999999999999</v>
      </c>
    </row>
    <row r="264" spans="1:6" x14ac:dyDescent="0.3">
      <c r="A264" s="43">
        <v>883</v>
      </c>
      <c r="B264" s="44">
        <v>1</v>
      </c>
      <c r="C264" s="45" t="s">
        <v>823</v>
      </c>
      <c r="D264" s="38">
        <v>17698292</v>
      </c>
      <c r="E264" s="38">
        <v>4048521</v>
      </c>
      <c r="F264" s="39">
        <v>0.22900000000000001</v>
      </c>
    </row>
    <row r="265" spans="1:6" x14ac:dyDescent="0.3">
      <c r="A265" s="43">
        <v>885</v>
      </c>
      <c r="B265" s="44">
        <v>1</v>
      </c>
      <c r="C265" s="45" t="s">
        <v>824</v>
      </c>
      <c r="D265" s="38">
        <v>58308456</v>
      </c>
      <c r="E265" s="38">
        <v>13294755</v>
      </c>
      <c r="F265" s="39">
        <v>0.22800000000000001</v>
      </c>
    </row>
    <row r="266" spans="1:6" x14ac:dyDescent="0.3">
      <c r="A266" s="43">
        <v>891</v>
      </c>
      <c r="B266" s="44">
        <v>1</v>
      </c>
      <c r="C266" s="45" t="s">
        <v>825</v>
      </c>
      <c r="D266" s="38">
        <v>5775700</v>
      </c>
      <c r="E266" s="38">
        <v>4594485</v>
      </c>
      <c r="F266" s="39">
        <v>0.79500000000000004</v>
      </c>
    </row>
    <row r="267" spans="1:6" x14ac:dyDescent="0.3">
      <c r="A267" s="43">
        <v>911</v>
      </c>
      <c r="B267" s="44">
        <v>1</v>
      </c>
      <c r="C267" s="45" t="s">
        <v>826</v>
      </c>
      <c r="D267" s="38">
        <v>48421854</v>
      </c>
      <c r="E267" s="38">
        <v>2226756</v>
      </c>
      <c r="F267" s="39">
        <v>4.5999999999999999E-2</v>
      </c>
    </row>
    <row r="268" spans="1:6" x14ac:dyDescent="0.3">
      <c r="A268" s="43">
        <v>912</v>
      </c>
      <c r="B268" s="44">
        <v>1</v>
      </c>
      <c r="C268" s="45" t="s">
        <v>827</v>
      </c>
      <c r="D268" s="38">
        <v>18831572</v>
      </c>
      <c r="E268" s="38">
        <v>1951230</v>
      </c>
      <c r="F268" s="39">
        <v>0.104</v>
      </c>
    </row>
    <row r="269" spans="1:6" x14ac:dyDescent="0.3">
      <c r="A269" s="43">
        <v>914</v>
      </c>
      <c r="B269" s="44">
        <v>1</v>
      </c>
      <c r="C269" s="45" t="s">
        <v>828</v>
      </c>
      <c r="D269" s="38">
        <v>3609560</v>
      </c>
      <c r="E269" s="38">
        <v>1646905</v>
      </c>
      <c r="F269" s="39">
        <v>0.45600000000000002</v>
      </c>
    </row>
    <row r="270" spans="1:6" x14ac:dyDescent="0.3">
      <c r="A270" s="43">
        <v>1001</v>
      </c>
      <c r="B270" s="44">
        <v>8</v>
      </c>
      <c r="C270" s="45" t="s">
        <v>911</v>
      </c>
      <c r="D270" s="37" t="s">
        <v>1120</v>
      </c>
      <c r="E270" s="37" t="s">
        <v>1120</v>
      </c>
      <c r="F270" s="39">
        <v>0</v>
      </c>
    </row>
    <row r="271" spans="1:6" x14ac:dyDescent="0.3">
      <c r="A271" s="43">
        <v>2071</v>
      </c>
      <c r="B271" s="44">
        <v>1</v>
      </c>
      <c r="C271" s="45" t="s">
        <v>829</v>
      </c>
      <c r="D271" s="38">
        <v>9576820</v>
      </c>
      <c r="E271" s="38">
        <v>3623060</v>
      </c>
      <c r="F271" s="39">
        <v>0.378</v>
      </c>
    </row>
    <row r="272" spans="1:6" x14ac:dyDescent="0.3">
      <c r="A272" s="43">
        <v>2125</v>
      </c>
      <c r="B272" s="44">
        <v>1</v>
      </c>
      <c r="C272" s="45" t="s">
        <v>830</v>
      </c>
      <c r="D272" s="38">
        <v>9568957</v>
      </c>
      <c r="E272" s="38">
        <v>976514</v>
      </c>
      <c r="F272" s="39">
        <v>0.10199999999999999</v>
      </c>
    </row>
    <row r="273" spans="1:6" x14ac:dyDescent="0.3">
      <c r="A273" s="43">
        <v>2134</v>
      </c>
      <c r="B273" s="44">
        <v>1</v>
      </c>
      <c r="C273" s="45" t="s">
        <v>831</v>
      </c>
      <c r="D273" s="38">
        <v>8356673</v>
      </c>
      <c r="E273" s="38">
        <v>3430216</v>
      </c>
      <c r="F273" s="39">
        <v>0.41</v>
      </c>
    </row>
    <row r="274" spans="1:6" x14ac:dyDescent="0.3">
      <c r="A274" s="43">
        <v>2135</v>
      </c>
      <c r="B274" s="44">
        <v>1</v>
      </c>
      <c r="C274" s="45" t="s">
        <v>832</v>
      </c>
      <c r="D274" s="38">
        <v>9568318</v>
      </c>
      <c r="E274" s="38">
        <v>3965040</v>
      </c>
      <c r="F274" s="39">
        <v>0.41399999999999998</v>
      </c>
    </row>
    <row r="275" spans="1:6" x14ac:dyDescent="0.3">
      <c r="A275" s="43">
        <v>2137</v>
      </c>
      <c r="B275" s="44">
        <v>1</v>
      </c>
      <c r="C275" s="45" t="s">
        <v>833</v>
      </c>
      <c r="D275" s="38">
        <v>5096290</v>
      </c>
      <c r="E275" s="38">
        <v>2484540</v>
      </c>
      <c r="F275" s="39">
        <v>0.48799999999999999</v>
      </c>
    </row>
    <row r="276" spans="1:6" x14ac:dyDescent="0.3">
      <c r="A276" s="43">
        <v>2142</v>
      </c>
      <c r="B276" s="44">
        <v>1</v>
      </c>
      <c r="C276" s="45" t="s">
        <v>834</v>
      </c>
      <c r="D276" s="38">
        <v>27601544</v>
      </c>
      <c r="E276" s="38">
        <v>5568952</v>
      </c>
      <c r="F276" s="39">
        <v>0.20200000000000001</v>
      </c>
    </row>
    <row r="277" spans="1:6" x14ac:dyDescent="0.3">
      <c r="A277" s="43">
        <v>2143</v>
      </c>
      <c r="B277" s="44">
        <v>1</v>
      </c>
      <c r="C277" s="45" t="s">
        <v>835</v>
      </c>
      <c r="D277" s="38">
        <v>8556295</v>
      </c>
      <c r="E277" s="38">
        <v>2108002</v>
      </c>
      <c r="F277" s="39">
        <v>0.246</v>
      </c>
    </row>
    <row r="278" spans="1:6" x14ac:dyDescent="0.3">
      <c r="A278" s="43">
        <v>2144</v>
      </c>
      <c r="B278" s="44">
        <v>1</v>
      </c>
      <c r="C278" s="45" t="s">
        <v>836</v>
      </c>
      <c r="D278" s="38">
        <v>36749498</v>
      </c>
      <c r="E278" s="38">
        <v>2824347</v>
      </c>
      <c r="F278" s="39">
        <v>7.6999999999999999E-2</v>
      </c>
    </row>
    <row r="279" spans="1:6" x14ac:dyDescent="0.3">
      <c r="A279" s="43">
        <v>2149</v>
      </c>
      <c r="B279" s="44">
        <v>1</v>
      </c>
      <c r="C279" s="45" t="s">
        <v>837</v>
      </c>
      <c r="D279" s="38">
        <v>15677402</v>
      </c>
      <c r="E279" s="38">
        <v>2661434</v>
      </c>
      <c r="F279" s="39">
        <v>0.17</v>
      </c>
    </row>
    <row r="280" spans="1:6" x14ac:dyDescent="0.3">
      <c r="A280" s="43">
        <v>2154</v>
      </c>
      <c r="B280" s="44">
        <v>1</v>
      </c>
      <c r="C280" s="45" t="s">
        <v>838</v>
      </c>
      <c r="D280" s="38">
        <v>10161052</v>
      </c>
      <c r="E280" s="38">
        <v>2840958</v>
      </c>
      <c r="F280" s="39">
        <v>0.28000000000000003</v>
      </c>
    </row>
    <row r="281" spans="1:6" x14ac:dyDescent="0.3">
      <c r="A281" s="43">
        <v>2155</v>
      </c>
      <c r="B281" s="44">
        <v>1</v>
      </c>
      <c r="C281" s="45" t="s">
        <v>839</v>
      </c>
      <c r="D281" s="38">
        <v>11093589</v>
      </c>
      <c r="E281" s="38">
        <v>2344639</v>
      </c>
      <c r="F281" s="39">
        <v>0.21099999999999999</v>
      </c>
    </row>
    <row r="282" spans="1:6" x14ac:dyDescent="0.3">
      <c r="A282" s="43">
        <v>2159</v>
      </c>
      <c r="B282" s="44">
        <v>1</v>
      </c>
      <c r="C282" s="45" t="s">
        <v>840</v>
      </c>
      <c r="D282" s="38">
        <v>5651104</v>
      </c>
      <c r="E282" s="38">
        <v>1349883</v>
      </c>
      <c r="F282" s="39">
        <v>0.23899999999999999</v>
      </c>
    </row>
    <row r="283" spans="1:6" x14ac:dyDescent="0.3">
      <c r="A283" s="43">
        <v>2164</v>
      </c>
      <c r="B283" s="44">
        <v>1</v>
      </c>
      <c r="C283" s="45" t="s">
        <v>841</v>
      </c>
      <c r="D283" s="38">
        <v>15620298</v>
      </c>
      <c r="E283" s="38">
        <v>1514835</v>
      </c>
      <c r="F283" s="39">
        <v>9.7000000000000003E-2</v>
      </c>
    </row>
    <row r="284" spans="1:6" x14ac:dyDescent="0.3">
      <c r="A284" s="43">
        <v>2165</v>
      </c>
      <c r="B284" s="44">
        <v>1</v>
      </c>
      <c r="C284" s="45" t="s">
        <v>842</v>
      </c>
      <c r="D284" s="38">
        <v>11879568</v>
      </c>
      <c r="E284" s="38">
        <v>3008801</v>
      </c>
      <c r="F284" s="39">
        <v>0.253</v>
      </c>
    </row>
    <row r="285" spans="1:6" x14ac:dyDescent="0.3">
      <c r="A285" s="43">
        <v>2167</v>
      </c>
      <c r="B285" s="44">
        <v>1</v>
      </c>
      <c r="C285" s="45" t="s">
        <v>843</v>
      </c>
      <c r="D285" s="38">
        <v>6608925</v>
      </c>
      <c r="E285" s="38">
        <v>4040509</v>
      </c>
      <c r="F285" s="39">
        <v>0.61099999999999999</v>
      </c>
    </row>
    <row r="286" spans="1:6" x14ac:dyDescent="0.3">
      <c r="A286" s="43">
        <v>2168</v>
      </c>
      <c r="B286" s="44">
        <v>1</v>
      </c>
      <c r="C286" s="45" t="s">
        <v>844</v>
      </c>
      <c r="D286" s="38">
        <v>7982832</v>
      </c>
      <c r="E286" s="38">
        <v>3145210</v>
      </c>
      <c r="F286" s="39">
        <v>0.39400000000000002</v>
      </c>
    </row>
    <row r="287" spans="1:6" x14ac:dyDescent="0.3">
      <c r="A287" s="43">
        <v>2169</v>
      </c>
      <c r="B287" s="44">
        <v>1</v>
      </c>
      <c r="C287" s="45" t="s">
        <v>845</v>
      </c>
      <c r="D287" s="38">
        <v>8220230</v>
      </c>
      <c r="E287" s="38">
        <v>2453079</v>
      </c>
      <c r="F287" s="39">
        <v>0.29799999999999999</v>
      </c>
    </row>
    <row r="288" spans="1:6" x14ac:dyDescent="0.3">
      <c r="A288" s="43">
        <v>2170</v>
      </c>
      <c r="B288" s="44">
        <v>1</v>
      </c>
      <c r="C288" s="45" t="s">
        <v>846</v>
      </c>
      <c r="D288" s="38">
        <v>11567670</v>
      </c>
      <c r="E288" s="38">
        <v>2813748</v>
      </c>
      <c r="F288" s="39">
        <v>0.24299999999999999</v>
      </c>
    </row>
    <row r="289" spans="1:6" x14ac:dyDescent="0.3">
      <c r="A289" s="43">
        <v>2171</v>
      </c>
      <c r="B289" s="44">
        <v>1</v>
      </c>
      <c r="C289" s="45" t="s">
        <v>847</v>
      </c>
      <c r="D289" s="38">
        <v>3587185</v>
      </c>
      <c r="E289" s="38">
        <v>2408005</v>
      </c>
      <c r="F289" s="39">
        <v>0.67100000000000004</v>
      </c>
    </row>
    <row r="290" spans="1:6" x14ac:dyDescent="0.3">
      <c r="A290" s="43">
        <v>2172</v>
      </c>
      <c r="B290" s="44">
        <v>1</v>
      </c>
      <c r="C290" s="45" t="s">
        <v>848</v>
      </c>
      <c r="D290" s="38">
        <v>9064568</v>
      </c>
      <c r="E290" s="38">
        <v>-198546</v>
      </c>
      <c r="F290" s="39">
        <v>-2.1999999999999999E-2</v>
      </c>
    </row>
    <row r="291" spans="1:6" x14ac:dyDescent="0.3">
      <c r="A291" s="43">
        <v>2174</v>
      </c>
      <c r="B291" s="44">
        <v>1</v>
      </c>
      <c r="C291" s="45" t="s">
        <v>849</v>
      </c>
      <c r="D291" s="38">
        <v>9191725</v>
      </c>
      <c r="E291" s="38">
        <v>3481841</v>
      </c>
      <c r="F291" s="39">
        <v>0.379</v>
      </c>
    </row>
    <row r="292" spans="1:6" x14ac:dyDescent="0.3">
      <c r="A292" s="43">
        <v>2176</v>
      </c>
      <c r="B292" s="44">
        <v>1</v>
      </c>
      <c r="C292" s="45" t="s">
        <v>850</v>
      </c>
      <c r="D292" s="38">
        <v>6108161</v>
      </c>
      <c r="E292" s="38">
        <v>3453491</v>
      </c>
      <c r="F292" s="39">
        <v>0.56499999999999995</v>
      </c>
    </row>
    <row r="293" spans="1:6" x14ac:dyDescent="0.3">
      <c r="A293" s="43">
        <v>2180</v>
      </c>
      <c r="B293" s="44">
        <v>1</v>
      </c>
      <c r="C293" s="45" t="s">
        <v>851</v>
      </c>
      <c r="D293" s="38">
        <v>8182839</v>
      </c>
      <c r="E293" s="38">
        <v>3333643</v>
      </c>
      <c r="F293" s="39">
        <v>0.40699999999999997</v>
      </c>
    </row>
    <row r="294" spans="1:6" x14ac:dyDescent="0.3">
      <c r="A294" s="43">
        <v>2184</v>
      </c>
      <c r="B294" s="44">
        <v>1</v>
      </c>
      <c r="C294" s="45" t="s">
        <v>852</v>
      </c>
      <c r="D294" s="38">
        <v>12833923</v>
      </c>
      <c r="E294" s="38">
        <v>8348913</v>
      </c>
      <c r="F294" s="39">
        <v>0.65100000000000002</v>
      </c>
    </row>
    <row r="295" spans="1:6" x14ac:dyDescent="0.3">
      <c r="A295" s="43">
        <v>2190</v>
      </c>
      <c r="B295" s="44">
        <v>1</v>
      </c>
      <c r="C295" s="45" t="s">
        <v>853</v>
      </c>
      <c r="D295" s="38">
        <v>7882834</v>
      </c>
      <c r="E295" s="38">
        <v>2518853</v>
      </c>
      <c r="F295" s="39">
        <v>0.32</v>
      </c>
    </row>
    <row r="296" spans="1:6" x14ac:dyDescent="0.3">
      <c r="A296" s="43">
        <v>2198</v>
      </c>
      <c r="B296" s="44">
        <v>1</v>
      </c>
      <c r="C296" s="45" t="s">
        <v>854</v>
      </c>
      <c r="D296" s="38">
        <v>9182635</v>
      </c>
      <c r="E296" s="38">
        <v>2657105</v>
      </c>
      <c r="F296" s="39">
        <v>0.28899999999999998</v>
      </c>
    </row>
    <row r="297" spans="1:6" x14ac:dyDescent="0.3">
      <c r="A297" s="43">
        <v>2215</v>
      </c>
      <c r="B297" s="44">
        <v>1</v>
      </c>
      <c r="C297" s="45" t="s">
        <v>855</v>
      </c>
      <c r="D297" s="38">
        <v>3631821</v>
      </c>
      <c r="E297" s="38">
        <v>1561698</v>
      </c>
      <c r="F297" s="39">
        <v>0.43</v>
      </c>
    </row>
    <row r="298" spans="1:6" x14ac:dyDescent="0.3">
      <c r="A298" s="43">
        <v>2310</v>
      </c>
      <c r="B298" s="44">
        <v>1</v>
      </c>
      <c r="C298" s="45" t="s">
        <v>856</v>
      </c>
      <c r="D298" s="38">
        <v>10799217</v>
      </c>
      <c r="E298" s="38">
        <v>2222834</v>
      </c>
      <c r="F298" s="39">
        <v>0.20599999999999999</v>
      </c>
    </row>
    <row r="299" spans="1:6" x14ac:dyDescent="0.3">
      <c r="A299" s="43">
        <v>2311</v>
      </c>
      <c r="B299" s="44">
        <v>1</v>
      </c>
      <c r="C299" s="45" t="s">
        <v>857</v>
      </c>
      <c r="D299" s="38">
        <v>4857765</v>
      </c>
      <c r="E299" s="38">
        <v>1766712</v>
      </c>
      <c r="F299" s="39">
        <v>0.36399999999999999</v>
      </c>
    </row>
    <row r="300" spans="1:6" x14ac:dyDescent="0.3">
      <c r="A300" s="43">
        <v>2342</v>
      </c>
      <c r="B300" s="44">
        <v>1</v>
      </c>
      <c r="C300" s="45" t="s">
        <v>858</v>
      </c>
      <c r="D300" s="38">
        <v>9517141</v>
      </c>
      <c r="E300" s="38">
        <v>3809318</v>
      </c>
      <c r="F300" s="39">
        <v>0.4</v>
      </c>
    </row>
    <row r="301" spans="1:6" x14ac:dyDescent="0.3">
      <c r="A301" s="43">
        <v>2358</v>
      </c>
      <c r="B301" s="44">
        <v>1</v>
      </c>
      <c r="C301" s="45" t="s">
        <v>859</v>
      </c>
      <c r="D301" s="38">
        <v>2753585</v>
      </c>
      <c r="E301" s="38">
        <v>1455548</v>
      </c>
      <c r="F301" s="39">
        <v>0.52900000000000003</v>
      </c>
    </row>
    <row r="302" spans="1:6" x14ac:dyDescent="0.3">
      <c r="A302" s="43">
        <v>2364</v>
      </c>
      <c r="B302" s="44">
        <v>1</v>
      </c>
      <c r="C302" s="45" t="s">
        <v>860</v>
      </c>
      <c r="D302" s="38">
        <v>6442228</v>
      </c>
      <c r="E302" s="38">
        <v>2448242</v>
      </c>
      <c r="F302" s="39">
        <v>0.38</v>
      </c>
    </row>
    <row r="303" spans="1:6" x14ac:dyDescent="0.3">
      <c r="A303" s="43">
        <v>2365</v>
      </c>
      <c r="B303" s="44">
        <v>1</v>
      </c>
      <c r="C303" s="45" t="s">
        <v>165</v>
      </c>
      <c r="D303" s="38">
        <v>8061181</v>
      </c>
      <c r="E303" s="38">
        <v>-580399</v>
      </c>
      <c r="F303" s="39">
        <v>-7.1999999999999995E-2</v>
      </c>
    </row>
    <row r="304" spans="1:6" x14ac:dyDescent="0.3">
      <c r="A304" s="43">
        <v>2396</v>
      </c>
      <c r="B304" s="44">
        <v>1</v>
      </c>
      <c r="C304" s="45" t="s">
        <v>861</v>
      </c>
      <c r="D304" s="38">
        <v>8741228</v>
      </c>
      <c r="E304" s="38">
        <v>2371584</v>
      </c>
      <c r="F304" s="39">
        <v>0.27100000000000002</v>
      </c>
    </row>
    <row r="305" spans="1:6" x14ac:dyDescent="0.3">
      <c r="A305" s="43">
        <v>2397</v>
      </c>
      <c r="B305" s="44">
        <v>1</v>
      </c>
      <c r="C305" s="45" t="s">
        <v>862</v>
      </c>
      <c r="D305" s="38">
        <v>9728506</v>
      </c>
      <c r="E305" s="38">
        <v>1397889</v>
      </c>
      <c r="F305" s="39">
        <v>0.14399999999999999</v>
      </c>
    </row>
    <row r="306" spans="1:6" x14ac:dyDescent="0.3">
      <c r="A306" s="43">
        <v>2448</v>
      </c>
      <c r="B306" s="44">
        <v>1</v>
      </c>
      <c r="C306" s="45" t="s">
        <v>863</v>
      </c>
      <c r="D306" s="38">
        <v>7559827</v>
      </c>
      <c r="E306" s="38">
        <v>3022198</v>
      </c>
      <c r="F306" s="39">
        <v>0.4</v>
      </c>
    </row>
    <row r="307" spans="1:6" x14ac:dyDescent="0.3">
      <c r="A307" s="43">
        <v>2527</v>
      </c>
      <c r="B307" s="44">
        <v>1</v>
      </c>
      <c r="C307" s="45" t="s">
        <v>864</v>
      </c>
      <c r="D307" s="38">
        <v>2649605</v>
      </c>
      <c r="E307" s="38">
        <v>487994</v>
      </c>
      <c r="F307" s="39">
        <v>0.184</v>
      </c>
    </row>
    <row r="308" spans="1:6" x14ac:dyDescent="0.3">
      <c r="A308" s="43">
        <v>2534</v>
      </c>
      <c r="B308" s="44">
        <v>1</v>
      </c>
      <c r="C308" s="45" t="s">
        <v>865</v>
      </c>
      <c r="D308" s="38">
        <v>6843369</v>
      </c>
      <c r="E308" s="38">
        <v>1361499</v>
      </c>
      <c r="F308" s="39">
        <v>0.19900000000000001</v>
      </c>
    </row>
    <row r="309" spans="1:6" x14ac:dyDescent="0.3">
      <c r="A309" s="43">
        <v>2536</v>
      </c>
      <c r="B309" s="44">
        <v>1</v>
      </c>
      <c r="C309" s="45" t="s">
        <v>866</v>
      </c>
      <c r="D309" s="38">
        <v>3378555</v>
      </c>
      <c r="E309" s="38">
        <v>2625372</v>
      </c>
      <c r="F309" s="39">
        <v>0.77700000000000002</v>
      </c>
    </row>
    <row r="310" spans="1:6" x14ac:dyDescent="0.3">
      <c r="A310" s="43">
        <v>2580</v>
      </c>
      <c r="B310" s="44">
        <v>1</v>
      </c>
      <c r="C310" s="45" t="s">
        <v>867</v>
      </c>
      <c r="D310" s="38">
        <v>7813250</v>
      </c>
      <c r="E310" s="38">
        <v>4776480</v>
      </c>
      <c r="F310" s="39">
        <v>0.61099999999999999</v>
      </c>
    </row>
    <row r="311" spans="1:6" x14ac:dyDescent="0.3">
      <c r="A311" s="43">
        <v>2609</v>
      </c>
      <c r="B311" s="44">
        <v>1</v>
      </c>
      <c r="C311" s="45" t="s">
        <v>868</v>
      </c>
      <c r="D311" s="38">
        <v>5166271</v>
      </c>
      <c r="E311" s="38">
        <v>2583060</v>
      </c>
      <c r="F311" s="39">
        <v>0.5</v>
      </c>
    </row>
    <row r="312" spans="1:6" x14ac:dyDescent="0.3">
      <c r="A312" s="43">
        <v>2683</v>
      </c>
      <c r="B312" s="44">
        <v>1</v>
      </c>
      <c r="C312" s="45" t="s">
        <v>869</v>
      </c>
      <c r="D312" s="38">
        <v>4170289</v>
      </c>
      <c r="E312" s="38">
        <v>622164</v>
      </c>
      <c r="F312" s="39">
        <v>0.14899999999999999</v>
      </c>
    </row>
    <row r="313" spans="1:6" x14ac:dyDescent="0.3">
      <c r="A313" s="43">
        <v>2687</v>
      </c>
      <c r="B313" s="44">
        <v>1</v>
      </c>
      <c r="C313" s="45" t="s">
        <v>870</v>
      </c>
      <c r="D313" s="38">
        <v>12801508</v>
      </c>
      <c r="E313" s="38">
        <v>1057263</v>
      </c>
      <c r="F313" s="39">
        <v>8.3000000000000004E-2</v>
      </c>
    </row>
    <row r="314" spans="1:6" x14ac:dyDescent="0.3">
      <c r="A314" s="43">
        <v>2689</v>
      </c>
      <c r="B314" s="44">
        <v>1</v>
      </c>
      <c r="C314" s="45" t="s">
        <v>871</v>
      </c>
      <c r="D314" s="38">
        <v>11153608</v>
      </c>
      <c r="E314" s="38">
        <v>5209518</v>
      </c>
      <c r="F314" s="39">
        <v>0.46700000000000003</v>
      </c>
    </row>
    <row r="315" spans="1:6" x14ac:dyDescent="0.3">
      <c r="A315" s="43">
        <v>2711</v>
      </c>
      <c r="B315" s="44">
        <v>1</v>
      </c>
      <c r="C315" s="45" t="s">
        <v>872</v>
      </c>
      <c r="D315" s="38">
        <v>11312039</v>
      </c>
      <c r="E315" s="38">
        <v>1050367</v>
      </c>
      <c r="F315" s="39">
        <v>9.2999999999999999E-2</v>
      </c>
    </row>
    <row r="316" spans="1:6" x14ac:dyDescent="0.3">
      <c r="A316" s="43">
        <v>2752</v>
      </c>
      <c r="B316" s="44">
        <v>1</v>
      </c>
      <c r="C316" s="45" t="s">
        <v>873</v>
      </c>
      <c r="D316" s="38">
        <v>18112738</v>
      </c>
      <c r="E316" s="38">
        <v>9412034</v>
      </c>
      <c r="F316" s="39">
        <v>0.52</v>
      </c>
    </row>
    <row r="317" spans="1:6" x14ac:dyDescent="0.3">
      <c r="A317" s="43">
        <v>2753</v>
      </c>
      <c r="B317" s="44">
        <v>1</v>
      </c>
      <c r="C317" s="45" t="s">
        <v>874</v>
      </c>
      <c r="D317" s="38">
        <v>9024807</v>
      </c>
      <c r="E317" s="38">
        <v>3427945</v>
      </c>
      <c r="F317" s="39">
        <v>0.38</v>
      </c>
    </row>
    <row r="318" spans="1:6" x14ac:dyDescent="0.3">
      <c r="A318" s="43">
        <v>2754</v>
      </c>
      <c r="B318" s="44">
        <v>1</v>
      </c>
      <c r="C318" s="45" t="s">
        <v>875</v>
      </c>
      <c r="D318" s="38">
        <v>5400972</v>
      </c>
      <c r="E318" s="38">
        <v>2586006</v>
      </c>
      <c r="F318" s="39">
        <v>0.47899999999999998</v>
      </c>
    </row>
    <row r="319" spans="1:6" x14ac:dyDescent="0.3">
      <c r="A319" s="43">
        <v>2759</v>
      </c>
      <c r="B319" s="44">
        <v>1</v>
      </c>
      <c r="C319" s="45" t="s">
        <v>912</v>
      </c>
      <c r="D319" s="37" t="s">
        <v>1120</v>
      </c>
      <c r="E319" s="37" t="s">
        <v>1120</v>
      </c>
      <c r="F319" s="39">
        <v>0</v>
      </c>
    </row>
    <row r="320" spans="1:6" x14ac:dyDescent="0.3">
      <c r="A320" s="43">
        <v>2769</v>
      </c>
      <c r="B320" s="44">
        <v>1</v>
      </c>
      <c r="C320" s="45" t="s">
        <v>876</v>
      </c>
      <c r="D320" s="38">
        <v>10990676</v>
      </c>
      <c r="E320" s="38">
        <v>5009263</v>
      </c>
      <c r="F320" s="39">
        <v>0.45600000000000002</v>
      </c>
    </row>
    <row r="321" spans="1:6" x14ac:dyDescent="0.3">
      <c r="A321" s="43">
        <v>2805</v>
      </c>
      <c r="B321" s="44">
        <v>1</v>
      </c>
      <c r="C321" s="45" t="s">
        <v>877</v>
      </c>
      <c r="D321" s="38">
        <v>13192564</v>
      </c>
      <c r="E321" s="38">
        <v>2933909</v>
      </c>
      <c r="F321" s="39">
        <v>0.222</v>
      </c>
    </row>
    <row r="322" spans="1:6" x14ac:dyDescent="0.3">
      <c r="A322" s="43">
        <v>2835</v>
      </c>
      <c r="B322" s="44">
        <v>1</v>
      </c>
      <c r="C322" s="45" t="s">
        <v>878</v>
      </c>
      <c r="D322" s="38">
        <v>7702825</v>
      </c>
      <c r="E322" s="38">
        <v>3579980</v>
      </c>
      <c r="F322" s="39">
        <v>0.46500000000000002</v>
      </c>
    </row>
    <row r="323" spans="1:6" x14ac:dyDescent="0.3">
      <c r="A323" s="43">
        <v>2853</v>
      </c>
      <c r="B323" s="44">
        <v>1</v>
      </c>
      <c r="C323" s="45" t="s">
        <v>879</v>
      </c>
      <c r="D323" s="38">
        <v>9079431</v>
      </c>
      <c r="E323" s="38">
        <v>2834152</v>
      </c>
      <c r="F323" s="39">
        <v>0.312</v>
      </c>
    </row>
    <row r="324" spans="1:6" x14ac:dyDescent="0.3">
      <c r="A324" s="43">
        <v>2854</v>
      </c>
      <c r="B324" s="44">
        <v>1</v>
      </c>
      <c r="C324" s="45" t="s">
        <v>880</v>
      </c>
      <c r="D324" s="38">
        <v>6826197</v>
      </c>
      <c r="E324" s="38">
        <v>2233636</v>
      </c>
      <c r="F324" s="39">
        <v>0.32700000000000001</v>
      </c>
    </row>
    <row r="325" spans="1:6" x14ac:dyDescent="0.3">
      <c r="A325" s="43">
        <v>2856</v>
      </c>
      <c r="B325" s="44">
        <v>1</v>
      </c>
      <c r="C325" s="45" t="s">
        <v>881</v>
      </c>
      <c r="D325" s="38">
        <v>3993711</v>
      </c>
      <c r="E325" s="38">
        <v>2171535</v>
      </c>
      <c r="F325" s="39">
        <v>0.54400000000000004</v>
      </c>
    </row>
    <row r="326" spans="1:6" x14ac:dyDescent="0.3">
      <c r="A326" s="43">
        <v>2859</v>
      </c>
      <c r="B326" s="44">
        <v>1</v>
      </c>
      <c r="C326" s="45" t="s">
        <v>882</v>
      </c>
      <c r="D326" s="38">
        <v>15945653</v>
      </c>
      <c r="E326" s="38">
        <v>4138821</v>
      </c>
      <c r="F326" s="39">
        <v>0.26</v>
      </c>
    </row>
    <row r="327" spans="1:6" x14ac:dyDescent="0.3">
      <c r="A327" s="43">
        <v>2860</v>
      </c>
      <c r="B327" s="44">
        <v>1</v>
      </c>
      <c r="C327" s="45" t="s">
        <v>883</v>
      </c>
      <c r="D327" s="38">
        <v>10623713</v>
      </c>
      <c r="E327" s="38">
        <v>2796813</v>
      </c>
      <c r="F327" s="39">
        <v>0.26300000000000001</v>
      </c>
    </row>
    <row r="328" spans="1:6" x14ac:dyDescent="0.3">
      <c r="A328" s="43">
        <v>2884</v>
      </c>
      <c r="B328" s="44">
        <v>1</v>
      </c>
      <c r="C328" s="45" t="s">
        <v>884</v>
      </c>
      <c r="D328" s="38">
        <v>4876668</v>
      </c>
      <c r="E328" s="38">
        <v>3659911</v>
      </c>
      <c r="F328" s="39">
        <v>0.75</v>
      </c>
    </row>
    <row r="329" spans="1:6" x14ac:dyDescent="0.3">
      <c r="A329" s="43">
        <v>2886</v>
      </c>
      <c r="B329" s="44">
        <v>1</v>
      </c>
      <c r="C329" s="45" t="s">
        <v>885</v>
      </c>
      <c r="D329" s="38">
        <v>3414597</v>
      </c>
      <c r="E329" s="38">
        <v>297300</v>
      </c>
      <c r="F329" s="39">
        <v>8.6999999999999994E-2</v>
      </c>
    </row>
    <row r="330" spans="1:6" x14ac:dyDescent="0.3">
      <c r="A330" s="43">
        <v>2888</v>
      </c>
      <c r="B330" s="44">
        <v>1</v>
      </c>
      <c r="C330" s="45" t="s">
        <v>886</v>
      </c>
      <c r="D330" s="38">
        <v>3778964</v>
      </c>
      <c r="E330" s="38">
        <v>853990</v>
      </c>
      <c r="F330" s="39">
        <v>0.22600000000000001</v>
      </c>
    </row>
    <row r="331" spans="1:6" x14ac:dyDescent="0.3">
      <c r="A331" s="43">
        <v>2889</v>
      </c>
      <c r="B331" s="44">
        <v>1</v>
      </c>
      <c r="C331" s="45" t="s">
        <v>887</v>
      </c>
      <c r="D331" s="38">
        <v>6264624</v>
      </c>
      <c r="E331" s="38">
        <v>1882615</v>
      </c>
      <c r="F331" s="39">
        <v>0.30099999999999999</v>
      </c>
    </row>
    <row r="332" spans="1:6" x14ac:dyDescent="0.3">
      <c r="A332" s="43">
        <v>2890</v>
      </c>
      <c r="B332" s="44">
        <v>1</v>
      </c>
      <c r="C332" s="45" t="s">
        <v>888</v>
      </c>
      <c r="D332" s="38">
        <v>8142111</v>
      </c>
      <c r="E332" s="38">
        <v>2163550</v>
      </c>
      <c r="F332" s="39">
        <v>0.26600000000000001</v>
      </c>
    </row>
    <row r="333" spans="1:6" x14ac:dyDescent="0.3">
      <c r="A333" s="43">
        <v>2895</v>
      </c>
      <c r="B333" s="44">
        <v>1</v>
      </c>
      <c r="C333" s="45" t="s">
        <v>889</v>
      </c>
      <c r="D333" s="38">
        <v>12250415</v>
      </c>
      <c r="E333" s="38">
        <v>2011621</v>
      </c>
      <c r="F333" s="39">
        <v>0.16400000000000001</v>
      </c>
    </row>
    <row r="334" spans="1:6" x14ac:dyDescent="0.3">
      <c r="A334" s="43">
        <v>2897</v>
      </c>
      <c r="B334" s="44">
        <v>1</v>
      </c>
      <c r="C334" s="45" t="s">
        <v>890</v>
      </c>
      <c r="D334" s="38">
        <v>12315463</v>
      </c>
      <c r="E334" s="38">
        <v>3561514</v>
      </c>
      <c r="F334" s="39">
        <v>0.28899999999999998</v>
      </c>
    </row>
    <row r="335" spans="1:6" x14ac:dyDescent="0.3">
      <c r="A335" s="43">
        <v>2898</v>
      </c>
      <c r="B335" s="44">
        <v>1</v>
      </c>
      <c r="C335" s="45" t="s">
        <v>891</v>
      </c>
      <c r="D335" s="38">
        <v>4929748</v>
      </c>
      <c r="E335" s="38">
        <v>2013944</v>
      </c>
      <c r="F335" s="39">
        <v>0.40899999999999997</v>
      </c>
    </row>
    <row r="336" spans="1:6" x14ac:dyDescent="0.3">
      <c r="A336" s="47">
        <v>2899</v>
      </c>
      <c r="B336" s="48">
        <v>1</v>
      </c>
      <c r="C336" s="45" t="s">
        <v>892</v>
      </c>
      <c r="D336" s="38">
        <v>13149193</v>
      </c>
      <c r="E336" s="38">
        <v>3627434</v>
      </c>
      <c r="F336" s="39">
        <v>0.27600000000000002</v>
      </c>
    </row>
    <row r="337" spans="1:6" x14ac:dyDescent="0.3">
      <c r="A337" s="47">
        <v>2902</v>
      </c>
      <c r="B337" s="48">
        <v>1</v>
      </c>
      <c r="C337" s="45" t="s">
        <v>893</v>
      </c>
      <c r="D337" s="38">
        <v>6257419</v>
      </c>
      <c r="E337" s="38">
        <v>3605854</v>
      </c>
      <c r="F337" s="39">
        <v>0.57599999999999996</v>
      </c>
    </row>
    <row r="338" spans="1:6" x14ac:dyDescent="0.3">
      <c r="A338" s="47">
        <v>2903</v>
      </c>
      <c r="B338" s="48">
        <v>1</v>
      </c>
      <c r="C338" s="45" t="s">
        <v>894</v>
      </c>
      <c r="D338" s="38">
        <v>6274976</v>
      </c>
      <c r="E338" s="38">
        <v>1405417</v>
      </c>
      <c r="F338" s="39">
        <v>0.224</v>
      </c>
    </row>
    <row r="339" spans="1:6" x14ac:dyDescent="0.3">
      <c r="A339" s="47">
        <v>2904</v>
      </c>
      <c r="B339" s="48">
        <v>1</v>
      </c>
      <c r="C339" s="45" t="s">
        <v>895</v>
      </c>
      <c r="D339" s="38">
        <v>7583266</v>
      </c>
      <c r="E339" s="38">
        <v>2698514</v>
      </c>
      <c r="F339" s="39">
        <v>0.35599999999999998</v>
      </c>
    </row>
    <row r="340" spans="1:6" x14ac:dyDescent="0.3">
      <c r="A340" s="47">
        <v>2905</v>
      </c>
      <c r="B340" s="48">
        <v>1</v>
      </c>
      <c r="C340" s="45" t="s">
        <v>896</v>
      </c>
      <c r="D340" s="38">
        <v>18439598</v>
      </c>
      <c r="E340" s="38">
        <v>7985788</v>
      </c>
      <c r="F340" s="39">
        <v>0.433</v>
      </c>
    </row>
    <row r="341" spans="1:6" x14ac:dyDescent="0.3">
      <c r="A341" s="47">
        <v>2906</v>
      </c>
      <c r="B341" s="48">
        <v>1</v>
      </c>
      <c r="C341" s="45" t="s">
        <v>897</v>
      </c>
      <c r="D341" s="38">
        <v>4846619</v>
      </c>
      <c r="E341" s="38">
        <v>2985591</v>
      </c>
      <c r="F341" s="39">
        <v>0.61599999999999999</v>
      </c>
    </row>
    <row r="342" spans="1:6" x14ac:dyDescent="0.3">
      <c r="A342" s="47">
        <v>2907</v>
      </c>
      <c r="B342" s="48">
        <v>1</v>
      </c>
      <c r="C342" s="45" t="s">
        <v>898</v>
      </c>
      <c r="D342" s="38">
        <v>2839695</v>
      </c>
      <c r="E342" s="38">
        <v>2618432</v>
      </c>
      <c r="F342" s="39">
        <v>0.92200000000000004</v>
      </c>
    </row>
    <row r="343" spans="1:6" x14ac:dyDescent="0.3">
      <c r="A343" s="47">
        <v>2908</v>
      </c>
      <c r="B343" s="48">
        <v>1</v>
      </c>
      <c r="C343" s="45" t="s">
        <v>899</v>
      </c>
      <c r="D343" s="38">
        <v>5010180</v>
      </c>
      <c r="E343" s="38">
        <v>2876816</v>
      </c>
      <c r="F343" s="39">
        <v>0.57399999999999995</v>
      </c>
    </row>
    <row r="344" spans="1:6" x14ac:dyDescent="0.3">
      <c r="A344" s="40" t="s">
        <v>913</v>
      </c>
      <c r="B344" s="49" t="s">
        <v>913</v>
      </c>
      <c r="C344" s="50" t="s">
        <v>914</v>
      </c>
      <c r="D344" s="38">
        <v>8950652483</v>
      </c>
      <c r="E344" s="38">
        <v>1910332065</v>
      </c>
      <c r="F344" s="39">
        <v>0.21299999999999999</v>
      </c>
    </row>
    <row r="345" spans="1:6" x14ac:dyDescent="0.3">
      <c r="A345" s="51" t="s">
        <v>915</v>
      </c>
      <c r="B345" s="52" t="s">
        <v>916</v>
      </c>
      <c r="C345" s="53" t="s">
        <v>917</v>
      </c>
      <c r="D345" s="37" t="s">
        <v>1117</v>
      </c>
      <c r="E345" s="37" t="s">
        <v>1118</v>
      </c>
      <c r="F345" s="37" t="s">
        <v>1119</v>
      </c>
    </row>
    <row r="346" spans="1:6" x14ac:dyDescent="0.3">
      <c r="A346" s="43">
        <v>4000</v>
      </c>
      <c r="B346" s="44">
        <v>7</v>
      </c>
      <c r="C346" s="45" t="s">
        <v>92</v>
      </c>
      <c r="D346" s="38">
        <v>1925085</v>
      </c>
      <c r="E346" s="38">
        <v>761892</v>
      </c>
      <c r="F346" s="39">
        <v>0.39600000000000002</v>
      </c>
    </row>
    <row r="347" spans="1:6" x14ac:dyDescent="0.3">
      <c r="A347" s="43">
        <v>4001</v>
      </c>
      <c r="B347" s="44">
        <v>7</v>
      </c>
      <c r="C347" s="45" t="s">
        <v>918</v>
      </c>
      <c r="D347" s="38">
        <v>2338849</v>
      </c>
      <c r="E347" s="38">
        <v>804032</v>
      </c>
      <c r="F347" s="39">
        <v>0.34399999999999997</v>
      </c>
    </row>
    <row r="348" spans="1:6" x14ac:dyDescent="0.3">
      <c r="A348" s="43">
        <v>4003</v>
      </c>
      <c r="B348" s="44">
        <v>7</v>
      </c>
      <c r="C348" s="45" t="s">
        <v>919</v>
      </c>
      <c r="D348" s="38">
        <v>1517295</v>
      </c>
      <c r="E348" s="38">
        <v>146941</v>
      </c>
      <c r="F348" s="39">
        <v>9.7000000000000003E-2</v>
      </c>
    </row>
    <row r="349" spans="1:6" x14ac:dyDescent="0.3">
      <c r="A349" s="43">
        <v>4004</v>
      </c>
      <c r="B349" s="44">
        <v>7</v>
      </c>
      <c r="C349" s="45" t="s">
        <v>920</v>
      </c>
      <c r="D349" s="38">
        <v>2354322</v>
      </c>
      <c r="E349" s="38">
        <v>683955</v>
      </c>
      <c r="F349" s="39">
        <v>0.29099999999999998</v>
      </c>
    </row>
    <row r="350" spans="1:6" x14ac:dyDescent="0.3">
      <c r="A350" s="43">
        <v>4005</v>
      </c>
      <c r="B350" s="44">
        <v>7</v>
      </c>
      <c r="C350" s="45" t="s">
        <v>921</v>
      </c>
      <c r="D350" s="38">
        <v>7705750</v>
      </c>
      <c r="E350" s="38">
        <v>1698911</v>
      </c>
      <c r="F350" s="39">
        <v>0.22</v>
      </c>
    </row>
    <row r="351" spans="1:6" x14ac:dyDescent="0.3">
      <c r="A351" s="43">
        <v>4007</v>
      </c>
      <c r="B351" s="44">
        <v>7</v>
      </c>
      <c r="C351" s="45" t="s">
        <v>922</v>
      </c>
      <c r="D351" s="38">
        <v>3271513</v>
      </c>
      <c r="E351" s="38">
        <v>650487</v>
      </c>
      <c r="F351" s="39">
        <v>0.19900000000000001</v>
      </c>
    </row>
    <row r="352" spans="1:6" x14ac:dyDescent="0.3">
      <c r="A352" s="43">
        <v>4008</v>
      </c>
      <c r="B352" s="44">
        <v>7</v>
      </c>
      <c r="C352" s="45" t="s">
        <v>923</v>
      </c>
      <c r="D352" s="38">
        <v>7369579</v>
      </c>
      <c r="E352" s="38">
        <v>2616464</v>
      </c>
      <c r="F352" s="39">
        <v>0.35499999999999998</v>
      </c>
    </row>
    <row r="353" spans="1:6" x14ac:dyDescent="0.3">
      <c r="A353" s="43">
        <v>4011</v>
      </c>
      <c r="B353" s="44">
        <v>7</v>
      </c>
      <c r="C353" s="45" t="s">
        <v>924</v>
      </c>
      <c r="D353" s="38">
        <v>12037036</v>
      </c>
      <c r="E353" s="38">
        <v>2135073</v>
      </c>
      <c r="F353" s="39">
        <v>0.17699999999999999</v>
      </c>
    </row>
    <row r="354" spans="1:6" x14ac:dyDescent="0.3">
      <c r="A354" s="43">
        <v>4015</v>
      </c>
      <c r="B354" s="44">
        <v>7</v>
      </c>
      <c r="C354" s="45" t="s">
        <v>925</v>
      </c>
      <c r="D354" s="38">
        <v>13419766</v>
      </c>
      <c r="E354" s="38">
        <v>4406727</v>
      </c>
      <c r="F354" s="39">
        <v>0.32800000000000001</v>
      </c>
    </row>
    <row r="355" spans="1:6" x14ac:dyDescent="0.3">
      <c r="A355" s="43">
        <v>4016</v>
      </c>
      <c r="B355" s="44">
        <v>7</v>
      </c>
      <c r="C355" s="45" t="s">
        <v>926</v>
      </c>
      <c r="D355" s="38">
        <v>2423185</v>
      </c>
      <c r="E355" s="38">
        <v>909492</v>
      </c>
      <c r="F355" s="39">
        <v>0.375</v>
      </c>
    </row>
    <row r="356" spans="1:6" x14ac:dyDescent="0.3">
      <c r="A356" s="43">
        <v>4017</v>
      </c>
      <c r="B356" s="44">
        <v>7</v>
      </c>
      <c r="C356" s="45" t="s">
        <v>927</v>
      </c>
      <c r="D356" s="38">
        <v>47481581</v>
      </c>
      <c r="E356" s="38">
        <v>1555261</v>
      </c>
      <c r="F356" s="39">
        <v>3.3000000000000002E-2</v>
      </c>
    </row>
    <row r="357" spans="1:6" x14ac:dyDescent="0.3">
      <c r="A357" s="43">
        <v>4018</v>
      </c>
      <c r="B357" s="44">
        <v>7</v>
      </c>
      <c r="C357" s="45" t="s">
        <v>928</v>
      </c>
      <c r="D357" s="38">
        <v>5087649</v>
      </c>
      <c r="E357" s="38">
        <v>5286974</v>
      </c>
      <c r="F357" s="39">
        <v>1.0389999999999999</v>
      </c>
    </row>
    <row r="358" spans="1:6" x14ac:dyDescent="0.3">
      <c r="A358" s="43">
        <v>4020</v>
      </c>
      <c r="B358" s="44">
        <v>7</v>
      </c>
      <c r="C358" s="45" t="s">
        <v>929</v>
      </c>
      <c r="D358" s="38">
        <v>19511260</v>
      </c>
      <c r="E358" s="38">
        <v>3479894</v>
      </c>
      <c r="F358" s="39">
        <v>0.17799999999999999</v>
      </c>
    </row>
    <row r="359" spans="1:6" x14ac:dyDescent="0.3">
      <c r="A359" s="43">
        <v>4025</v>
      </c>
      <c r="B359" s="44">
        <v>7</v>
      </c>
      <c r="C359" s="45" t="s">
        <v>930</v>
      </c>
      <c r="D359" s="38">
        <v>3595225</v>
      </c>
      <c r="E359" s="38">
        <v>1121423</v>
      </c>
      <c r="F359" s="39">
        <v>0.312</v>
      </c>
    </row>
    <row r="360" spans="1:6" x14ac:dyDescent="0.3">
      <c r="A360" s="43">
        <v>4026</v>
      </c>
      <c r="B360" s="44">
        <v>7</v>
      </c>
      <c r="C360" s="45" t="s">
        <v>931</v>
      </c>
      <c r="D360" s="38">
        <v>1205756</v>
      </c>
      <c r="E360" s="38">
        <v>913049</v>
      </c>
      <c r="F360" s="39">
        <v>0.75700000000000001</v>
      </c>
    </row>
    <row r="361" spans="1:6" x14ac:dyDescent="0.3">
      <c r="A361" s="43">
        <v>4027</v>
      </c>
      <c r="B361" s="44">
        <v>7</v>
      </c>
      <c r="C361" s="45" t="s">
        <v>932</v>
      </c>
      <c r="D361" s="38">
        <v>13194579</v>
      </c>
      <c r="E361" s="38">
        <v>5441912</v>
      </c>
      <c r="F361" s="39">
        <v>0.41199999999999998</v>
      </c>
    </row>
    <row r="362" spans="1:6" x14ac:dyDescent="0.3">
      <c r="A362" s="43">
        <v>4029</v>
      </c>
      <c r="B362" s="44">
        <v>7</v>
      </c>
      <c r="C362" s="45" t="s">
        <v>933</v>
      </c>
      <c r="D362" s="38">
        <v>9005444</v>
      </c>
      <c r="E362" s="38">
        <v>1800936</v>
      </c>
      <c r="F362" s="39">
        <v>0.2</v>
      </c>
    </row>
    <row r="363" spans="1:6" x14ac:dyDescent="0.3">
      <c r="A363" s="43">
        <v>4030</v>
      </c>
      <c r="B363" s="44">
        <v>7</v>
      </c>
      <c r="C363" s="45" t="s">
        <v>934</v>
      </c>
      <c r="D363" s="37" t="s">
        <v>1120</v>
      </c>
      <c r="E363" s="37" t="s">
        <v>1120</v>
      </c>
      <c r="F363" s="39">
        <v>0</v>
      </c>
    </row>
    <row r="364" spans="1:6" x14ac:dyDescent="0.3">
      <c r="A364" s="43">
        <v>4031</v>
      </c>
      <c r="B364" s="44">
        <v>7</v>
      </c>
      <c r="C364" s="45" t="s">
        <v>935</v>
      </c>
      <c r="D364" s="38">
        <v>1168509</v>
      </c>
      <c r="E364" s="38">
        <v>294665</v>
      </c>
      <c r="F364" s="39">
        <v>0.252</v>
      </c>
    </row>
    <row r="365" spans="1:6" x14ac:dyDescent="0.3">
      <c r="A365" s="43">
        <v>4032</v>
      </c>
      <c r="B365" s="44">
        <v>7</v>
      </c>
      <c r="C365" s="45" t="s">
        <v>936</v>
      </c>
      <c r="D365" s="37" t="s">
        <v>1120</v>
      </c>
      <c r="E365" s="37" t="s">
        <v>1120</v>
      </c>
      <c r="F365" s="39">
        <v>0</v>
      </c>
    </row>
    <row r="366" spans="1:6" x14ac:dyDescent="0.3">
      <c r="A366" s="43">
        <v>4035</v>
      </c>
      <c r="B366" s="44">
        <v>7</v>
      </c>
      <c r="C366" s="45" t="s">
        <v>937</v>
      </c>
      <c r="D366" s="38">
        <v>4591082</v>
      </c>
      <c r="E366" s="38">
        <v>715591</v>
      </c>
      <c r="F366" s="39">
        <v>0.156</v>
      </c>
    </row>
    <row r="367" spans="1:6" x14ac:dyDescent="0.3">
      <c r="A367" s="43">
        <v>4036</v>
      </c>
      <c r="B367" s="44">
        <v>7</v>
      </c>
      <c r="C367" s="45" t="s">
        <v>938</v>
      </c>
      <c r="D367" s="38">
        <v>1421069</v>
      </c>
      <c r="E367" s="38">
        <v>643404</v>
      </c>
      <c r="F367" s="39">
        <v>0.45300000000000001</v>
      </c>
    </row>
    <row r="368" spans="1:6" x14ac:dyDescent="0.3">
      <c r="A368" s="43">
        <v>4038</v>
      </c>
      <c r="B368" s="44">
        <v>7</v>
      </c>
      <c r="C368" s="45" t="s">
        <v>939</v>
      </c>
      <c r="D368" s="38">
        <v>6209509</v>
      </c>
      <c r="E368" s="38">
        <v>2908260</v>
      </c>
      <c r="F368" s="39">
        <v>0.46800000000000003</v>
      </c>
    </row>
    <row r="369" spans="1:6" x14ac:dyDescent="0.3">
      <c r="A369" s="43">
        <v>4039</v>
      </c>
      <c r="B369" s="44">
        <v>7</v>
      </c>
      <c r="C369" s="45" t="s">
        <v>940</v>
      </c>
      <c r="D369" s="38">
        <v>6144796</v>
      </c>
      <c r="E369" s="38">
        <v>1559723</v>
      </c>
      <c r="F369" s="39">
        <v>0.254</v>
      </c>
    </row>
    <row r="370" spans="1:6" x14ac:dyDescent="0.3">
      <c r="A370" s="43">
        <v>4042</v>
      </c>
      <c r="B370" s="44">
        <v>7</v>
      </c>
      <c r="C370" s="45" t="s">
        <v>941</v>
      </c>
      <c r="D370" s="37" t="s">
        <v>1120</v>
      </c>
      <c r="E370" s="37" t="s">
        <v>1120</v>
      </c>
      <c r="F370" s="39">
        <v>0</v>
      </c>
    </row>
    <row r="371" spans="1:6" x14ac:dyDescent="0.3">
      <c r="A371" s="43">
        <v>4043</v>
      </c>
      <c r="B371" s="44">
        <v>7</v>
      </c>
      <c r="C371" s="45" t="s">
        <v>282</v>
      </c>
      <c r="D371" s="38">
        <v>5622519</v>
      </c>
      <c r="E371" s="38">
        <v>2137380</v>
      </c>
      <c r="F371" s="39">
        <v>0.38</v>
      </c>
    </row>
    <row r="372" spans="1:6" x14ac:dyDescent="0.3">
      <c r="A372" s="43">
        <v>4045</v>
      </c>
      <c r="B372" s="44">
        <v>7</v>
      </c>
      <c r="C372" s="45" t="s">
        <v>942</v>
      </c>
      <c r="D372" s="37" t="s">
        <v>1120</v>
      </c>
      <c r="E372" s="37" t="s">
        <v>1120</v>
      </c>
      <c r="F372" s="39">
        <v>0</v>
      </c>
    </row>
    <row r="373" spans="1:6" x14ac:dyDescent="0.3">
      <c r="A373" s="43">
        <v>4049</v>
      </c>
      <c r="B373" s="44">
        <v>7</v>
      </c>
      <c r="C373" s="45" t="s">
        <v>943</v>
      </c>
      <c r="D373" s="38">
        <v>2501095</v>
      </c>
      <c r="E373" s="38">
        <v>800337</v>
      </c>
      <c r="F373" s="39">
        <v>0.32</v>
      </c>
    </row>
    <row r="374" spans="1:6" x14ac:dyDescent="0.3">
      <c r="A374" s="43">
        <v>4050</v>
      </c>
      <c r="B374" s="44">
        <v>7</v>
      </c>
      <c r="C374" s="45" t="s">
        <v>944</v>
      </c>
      <c r="D374" s="38">
        <v>894546</v>
      </c>
      <c r="E374" s="38">
        <v>278354</v>
      </c>
      <c r="F374" s="39">
        <v>0.311</v>
      </c>
    </row>
    <row r="375" spans="1:6" x14ac:dyDescent="0.3">
      <c r="A375" s="43">
        <v>4053</v>
      </c>
      <c r="B375" s="44">
        <v>7</v>
      </c>
      <c r="C375" s="45" t="s">
        <v>945</v>
      </c>
      <c r="D375" s="38">
        <v>7032429</v>
      </c>
      <c r="E375" s="38">
        <v>288728</v>
      </c>
      <c r="F375" s="39">
        <v>4.1000000000000002E-2</v>
      </c>
    </row>
    <row r="376" spans="1:6" x14ac:dyDescent="0.3">
      <c r="A376" s="43">
        <v>4054</v>
      </c>
      <c r="B376" s="44">
        <v>7</v>
      </c>
      <c r="C376" s="45" t="s">
        <v>946</v>
      </c>
      <c r="D376" s="38">
        <v>859447</v>
      </c>
      <c r="E376" s="38">
        <v>214643</v>
      </c>
      <c r="F376" s="39">
        <v>0.25</v>
      </c>
    </row>
    <row r="377" spans="1:6" x14ac:dyDescent="0.3">
      <c r="A377" s="43">
        <v>4055</v>
      </c>
      <c r="B377" s="44">
        <v>7</v>
      </c>
      <c r="C377" s="45" t="s">
        <v>947</v>
      </c>
      <c r="D377" s="38">
        <v>1905445</v>
      </c>
      <c r="E377" s="38">
        <v>690522</v>
      </c>
      <c r="F377" s="39">
        <v>0.36199999999999999</v>
      </c>
    </row>
    <row r="378" spans="1:6" x14ac:dyDescent="0.3">
      <c r="A378" s="43">
        <v>4056</v>
      </c>
      <c r="B378" s="44">
        <v>7</v>
      </c>
      <c r="C378" s="45" t="s">
        <v>948</v>
      </c>
      <c r="D378" s="38">
        <v>839515</v>
      </c>
      <c r="E378" s="38">
        <v>404631</v>
      </c>
      <c r="F378" s="39">
        <v>0.48199999999999998</v>
      </c>
    </row>
    <row r="379" spans="1:6" x14ac:dyDescent="0.3">
      <c r="A379" s="43">
        <v>4057</v>
      </c>
      <c r="B379" s="44">
        <v>7</v>
      </c>
      <c r="C379" s="45" t="s">
        <v>949</v>
      </c>
      <c r="D379" s="38">
        <v>1734366</v>
      </c>
      <c r="E379" s="38">
        <v>9949</v>
      </c>
      <c r="F379" s="39">
        <v>6.0000000000000001E-3</v>
      </c>
    </row>
    <row r="380" spans="1:6" x14ac:dyDescent="0.3">
      <c r="A380" s="43">
        <v>4058</v>
      </c>
      <c r="B380" s="44">
        <v>7</v>
      </c>
      <c r="C380" s="45" t="s">
        <v>950</v>
      </c>
      <c r="D380" s="38">
        <v>2772065</v>
      </c>
      <c r="E380" s="38">
        <v>534452</v>
      </c>
      <c r="F380" s="39">
        <v>0.193</v>
      </c>
    </row>
    <row r="381" spans="1:6" x14ac:dyDescent="0.3">
      <c r="A381" s="43">
        <v>4059</v>
      </c>
      <c r="B381" s="44">
        <v>7</v>
      </c>
      <c r="C381" s="45" t="s">
        <v>951</v>
      </c>
      <c r="D381" s="38">
        <v>3251513</v>
      </c>
      <c r="E381" s="38">
        <v>1089635</v>
      </c>
      <c r="F381" s="39">
        <v>0.33500000000000002</v>
      </c>
    </row>
    <row r="382" spans="1:6" x14ac:dyDescent="0.3">
      <c r="A382" s="43">
        <v>4064</v>
      </c>
      <c r="B382" s="44">
        <v>7</v>
      </c>
      <c r="C382" s="45" t="s">
        <v>413</v>
      </c>
      <c r="D382" s="38">
        <v>1654852</v>
      </c>
      <c r="E382" s="38">
        <v>733011</v>
      </c>
      <c r="F382" s="39">
        <v>0.443</v>
      </c>
    </row>
    <row r="383" spans="1:6" x14ac:dyDescent="0.3">
      <c r="A383" s="43">
        <v>4066</v>
      </c>
      <c r="B383" s="44">
        <v>7</v>
      </c>
      <c r="C383" s="45" t="s">
        <v>952</v>
      </c>
      <c r="D383" s="38">
        <v>1197788</v>
      </c>
      <c r="E383" s="38">
        <v>160846</v>
      </c>
      <c r="F383" s="39">
        <v>0.13400000000000001</v>
      </c>
    </row>
    <row r="384" spans="1:6" x14ac:dyDescent="0.3">
      <c r="A384" s="43">
        <v>4067</v>
      </c>
      <c r="B384" s="44">
        <v>7</v>
      </c>
      <c r="C384" s="45" t="s">
        <v>953</v>
      </c>
      <c r="D384" s="38">
        <v>6235638</v>
      </c>
      <c r="E384" s="38">
        <v>458780</v>
      </c>
      <c r="F384" s="39">
        <v>7.3999999999999996E-2</v>
      </c>
    </row>
    <row r="385" spans="1:6" x14ac:dyDescent="0.3">
      <c r="A385" s="43">
        <v>4068</v>
      </c>
      <c r="B385" s="44">
        <v>7</v>
      </c>
      <c r="C385" s="45" t="s">
        <v>954</v>
      </c>
      <c r="D385" s="38">
        <v>7047555</v>
      </c>
      <c r="E385" s="38">
        <v>803748</v>
      </c>
      <c r="F385" s="39">
        <v>0.114</v>
      </c>
    </row>
    <row r="386" spans="1:6" x14ac:dyDescent="0.3">
      <c r="A386" s="43">
        <v>4070</v>
      </c>
      <c r="B386" s="44">
        <v>7</v>
      </c>
      <c r="C386" s="45" t="s">
        <v>955</v>
      </c>
      <c r="D386" s="38">
        <v>6987950</v>
      </c>
      <c r="E386" s="38">
        <v>3181021</v>
      </c>
      <c r="F386" s="39">
        <v>0.45500000000000002</v>
      </c>
    </row>
    <row r="387" spans="1:6" x14ac:dyDescent="0.3">
      <c r="A387" s="43">
        <v>4073</v>
      </c>
      <c r="B387" s="44">
        <v>7</v>
      </c>
      <c r="C387" s="45" t="s">
        <v>956</v>
      </c>
      <c r="D387" s="38">
        <v>7804271</v>
      </c>
      <c r="E387" s="38">
        <v>2340169</v>
      </c>
      <c r="F387" s="39">
        <v>0.3</v>
      </c>
    </row>
    <row r="388" spans="1:6" x14ac:dyDescent="0.3">
      <c r="A388" s="43">
        <v>4074</v>
      </c>
      <c r="B388" s="44">
        <v>7</v>
      </c>
      <c r="C388" s="45" t="s">
        <v>957</v>
      </c>
      <c r="D388" s="38">
        <v>6126462</v>
      </c>
      <c r="E388" s="38">
        <v>603335</v>
      </c>
      <c r="F388" s="39">
        <v>9.8000000000000004E-2</v>
      </c>
    </row>
    <row r="389" spans="1:6" x14ac:dyDescent="0.3">
      <c r="A389" s="43">
        <v>4075</v>
      </c>
      <c r="B389" s="44">
        <v>7</v>
      </c>
      <c r="C389" s="45" t="s">
        <v>958</v>
      </c>
      <c r="D389" s="38">
        <v>4207514</v>
      </c>
      <c r="E389" s="38">
        <v>1517066</v>
      </c>
      <c r="F389" s="39">
        <v>0.36099999999999999</v>
      </c>
    </row>
    <row r="390" spans="1:6" x14ac:dyDescent="0.3">
      <c r="A390" s="43">
        <v>4077</v>
      </c>
      <c r="B390" s="44">
        <v>7</v>
      </c>
      <c r="C390" s="45" t="s">
        <v>959</v>
      </c>
      <c r="D390" s="37" t="s">
        <v>1120</v>
      </c>
      <c r="E390" s="37" t="s">
        <v>1120</v>
      </c>
      <c r="F390" s="39">
        <v>0</v>
      </c>
    </row>
    <row r="391" spans="1:6" x14ac:dyDescent="0.3">
      <c r="A391" s="43">
        <v>4078</v>
      </c>
      <c r="B391" s="44">
        <v>7</v>
      </c>
      <c r="C391" s="45" t="s">
        <v>960</v>
      </c>
      <c r="D391" s="38">
        <v>14314946</v>
      </c>
      <c r="E391" s="38">
        <v>3497753</v>
      </c>
      <c r="F391" s="39">
        <v>0.24399999999999999</v>
      </c>
    </row>
    <row r="392" spans="1:6" x14ac:dyDescent="0.3">
      <c r="A392" s="43">
        <v>4079</v>
      </c>
      <c r="B392" s="44">
        <v>7</v>
      </c>
      <c r="C392" s="45" t="s">
        <v>961</v>
      </c>
      <c r="D392" s="38">
        <v>2589050</v>
      </c>
      <c r="E392" s="38">
        <v>1632478</v>
      </c>
      <c r="F392" s="39">
        <v>0.63100000000000001</v>
      </c>
    </row>
    <row r="393" spans="1:6" x14ac:dyDescent="0.3">
      <c r="A393" s="43">
        <v>4080</v>
      </c>
      <c r="B393" s="44">
        <v>7</v>
      </c>
      <c r="C393" s="45" t="s">
        <v>962</v>
      </c>
      <c r="D393" s="38">
        <v>528284</v>
      </c>
      <c r="E393" s="38">
        <v>254979</v>
      </c>
      <c r="F393" s="39">
        <v>0.48299999999999998</v>
      </c>
    </row>
    <row r="394" spans="1:6" x14ac:dyDescent="0.3">
      <c r="A394" s="43">
        <v>4081</v>
      </c>
      <c r="B394" s="44">
        <v>7</v>
      </c>
      <c r="C394" s="45" t="s">
        <v>963</v>
      </c>
      <c r="D394" s="38">
        <v>850307</v>
      </c>
      <c r="E394" s="38">
        <v>136301</v>
      </c>
      <c r="F394" s="39">
        <v>0.16</v>
      </c>
    </row>
    <row r="395" spans="1:6" x14ac:dyDescent="0.3">
      <c r="A395" s="43">
        <v>4082</v>
      </c>
      <c r="B395" s="44">
        <v>7</v>
      </c>
      <c r="C395" s="45" t="s">
        <v>964</v>
      </c>
      <c r="D395" s="38">
        <v>5809476</v>
      </c>
      <c r="E395" s="38">
        <v>2673241</v>
      </c>
      <c r="F395" s="39">
        <v>0.46</v>
      </c>
    </row>
    <row r="396" spans="1:6" x14ac:dyDescent="0.3">
      <c r="A396" s="43">
        <v>4083</v>
      </c>
      <c r="B396" s="44">
        <v>7</v>
      </c>
      <c r="C396" s="45" t="s">
        <v>965</v>
      </c>
      <c r="D396" s="38">
        <v>923674</v>
      </c>
      <c r="E396" s="38">
        <v>465522</v>
      </c>
      <c r="F396" s="39">
        <v>0.504</v>
      </c>
    </row>
    <row r="397" spans="1:6" x14ac:dyDescent="0.3">
      <c r="A397" s="43">
        <v>4084</v>
      </c>
      <c r="B397" s="44">
        <v>7</v>
      </c>
      <c r="C397" s="45" t="s">
        <v>966</v>
      </c>
      <c r="D397" s="38">
        <v>3823037</v>
      </c>
      <c r="E397" s="38">
        <v>770060</v>
      </c>
      <c r="F397" s="39">
        <v>0.20100000000000001</v>
      </c>
    </row>
    <row r="398" spans="1:6" x14ac:dyDescent="0.3">
      <c r="A398" s="43">
        <v>4085</v>
      </c>
      <c r="B398" s="44">
        <v>7</v>
      </c>
      <c r="C398" s="45" t="s">
        <v>967</v>
      </c>
      <c r="D398" s="38">
        <v>2728904</v>
      </c>
      <c r="E398" s="38">
        <v>622727</v>
      </c>
      <c r="F398" s="39">
        <v>0.22800000000000001</v>
      </c>
    </row>
    <row r="399" spans="1:6" x14ac:dyDescent="0.3">
      <c r="A399" s="43">
        <v>4086</v>
      </c>
      <c r="B399" s="44">
        <v>7</v>
      </c>
      <c r="C399" s="45" t="s">
        <v>968</v>
      </c>
      <c r="D399" s="37" t="s">
        <v>1120</v>
      </c>
      <c r="E399" s="37" t="s">
        <v>1120</v>
      </c>
      <c r="F399" s="39">
        <v>0</v>
      </c>
    </row>
    <row r="400" spans="1:6" x14ac:dyDescent="0.3">
      <c r="A400" s="43">
        <v>4087</v>
      </c>
      <c r="B400" s="44">
        <v>7</v>
      </c>
      <c r="C400" s="45" t="s">
        <v>969</v>
      </c>
      <c r="D400" s="38">
        <v>1319144</v>
      </c>
      <c r="E400" s="38">
        <v>268810</v>
      </c>
      <c r="F400" s="39">
        <v>0.20399999999999999</v>
      </c>
    </row>
    <row r="401" spans="1:6" x14ac:dyDescent="0.3">
      <c r="A401" s="43">
        <v>4088</v>
      </c>
      <c r="B401" s="44">
        <v>7</v>
      </c>
      <c r="C401" s="45" t="s">
        <v>970</v>
      </c>
      <c r="D401" s="38">
        <v>4801360</v>
      </c>
      <c r="E401" s="38">
        <v>2110296</v>
      </c>
      <c r="F401" s="39">
        <v>0.44</v>
      </c>
    </row>
    <row r="402" spans="1:6" x14ac:dyDescent="0.3">
      <c r="A402" s="43">
        <v>4089</v>
      </c>
      <c r="B402" s="44">
        <v>7</v>
      </c>
      <c r="C402" s="45" t="s">
        <v>971</v>
      </c>
      <c r="D402" s="38">
        <v>2981745</v>
      </c>
      <c r="E402" s="38">
        <v>782665</v>
      </c>
      <c r="F402" s="39">
        <v>0.26200000000000001</v>
      </c>
    </row>
    <row r="403" spans="1:6" x14ac:dyDescent="0.3">
      <c r="A403" s="43">
        <v>4090</v>
      </c>
      <c r="B403" s="44">
        <v>7</v>
      </c>
      <c r="C403" s="45" t="s">
        <v>972</v>
      </c>
      <c r="D403" s="38">
        <v>2150857</v>
      </c>
      <c r="E403" s="38">
        <v>714733</v>
      </c>
      <c r="F403" s="39">
        <v>0.33200000000000002</v>
      </c>
    </row>
    <row r="404" spans="1:6" x14ac:dyDescent="0.3">
      <c r="A404" s="43">
        <v>4091</v>
      </c>
      <c r="B404" s="44">
        <v>7</v>
      </c>
      <c r="C404" s="45" t="s">
        <v>973</v>
      </c>
      <c r="D404" s="38">
        <v>1947556</v>
      </c>
      <c r="E404" s="38">
        <v>256216</v>
      </c>
      <c r="F404" s="39">
        <v>0.13200000000000001</v>
      </c>
    </row>
    <row r="405" spans="1:6" x14ac:dyDescent="0.3">
      <c r="A405" s="43">
        <v>4092</v>
      </c>
      <c r="B405" s="44">
        <v>7</v>
      </c>
      <c r="C405" s="45" t="s">
        <v>974</v>
      </c>
      <c r="D405" s="38">
        <v>826691</v>
      </c>
      <c r="E405" s="38">
        <v>305475</v>
      </c>
      <c r="F405" s="39">
        <v>0.37</v>
      </c>
    </row>
    <row r="406" spans="1:6" x14ac:dyDescent="0.3">
      <c r="A406" s="43">
        <v>4093</v>
      </c>
      <c r="B406" s="44">
        <v>7</v>
      </c>
      <c r="C406" s="45" t="s">
        <v>975</v>
      </c>
      <c r="D406" s="38">
        <v>2361812</v>
      </c>
      <c r="E406" s="38">
        <v>662380</v>
      </c>
      <c r="F406" s="39">
        <v>0.28000000000000003</v>
      </c>
    </row>
    <row r="407" spans="1:6" x14ac:dyDescent="0.3">
      <c r="A407" s="43">
        <v>4095</v>
      </c>
      <c r="B407" s="44">
        <v>7</v>
      </c>
      <c r="C407" s="45" t="s">
        <v>976</v>
      </c>
      <c r="D407" s="38">
        <v>1810491</v>
      </c>
      <c r="E407" s="38">
        <v>1879956</v>
      </c>
      <c r="F407" s="39">
        <v>1.038</v>
      </c>
    </row>
    <row r="408" spans="1:6" x14ac:dyDescent="0.3">
      <c r="A408" s="43">
        <v>4097</v>
      </c>
      <c r="B408" s="44">
        <v>7</v>
      </c>
      <c r="C408" s="45" t="s">
        <v>977</v>
      </c>
      <c r="D408" s="38">
        <v>7225921</v>
      </c>
      <c r="E408" s="38">
        <v>1041620</v>
      </c>
      <c r="F408" s="39">
        <v>0.14399999999999999</v>
      </c>
    </row>
    <row r="409" spans="1:6" x14ac:dyDescent="0.3">
      <c r="A409" s="43">
        <v>4098</v>
      </c>
      <c r="B409" s="44">
        <v>7</v>
      </c>
      <c r="C409" s="45" t="s">
        <v>978</v>
      </c>
      <c r="D409" s="38">
        <v>9844793</v>
      </c>
      <c r="E409" s="38">
        <v>3740249</v>
      </c>
      <c r="F409" s="39">
        <v>0.38</v>
      </c>
    </row>
    <row r="410" spans="1:6" x14ac:dyDescent="0.3">
      <c r="A410" s="43">
        <v>4100</v>
      </c>
      <c r="B410" s="44">
        <v>7</v>
      </c>
      <c r="C410" s="45" t="s">
        <v>979</v>
      </c>
      <c r="D410" s="38">
        <v>1709892</v>
      </c>
      <c r="E410" s="38">
        <v>68520</v>
      </c>
      <c r="F410" s="39">
        <v>0.04</v>
      </c>
    </row>
    <row r="411" spans="1:6" x14ac:dyDescent="0.3">
      <c r="A411" s="43">
        <v>4102</v>
      </c>
      <c r="B411" s="44">
        <v>7</v>
      </c>
      <c r="C411" s="45" t="s">
        <v>980</v>
      </c>
      <c r="D411" s="38">
        <v>6393379</v>
      </c>
      <c r="E411" s="38">
        <v>2010682</v>
      </c>
      <c r="F411" s="39">
        <v>0.314</v>
      </c>
    </row>
    <row r="412" spans="1:6" x14ac:dyDescent="0.3">
      <c r="A412" s="43">
        <v>4103</v>
      </c>
      <c r="B412" s="44">
        <v>7</v>
      </c>
      <c r="C412" s="45" t="s">
        <v>981</v>
      </c>
      <c r="D412" s="38">
        <v>25138281</v>
      </c>
      <c r="E412" s="38">
        <v>19564367</v>
      </c>
      <c r="F412" s="39">
        <v>0.77800000000000002</v>
      </c>
    </row>
    <row r="413" spans="1:6" x14ac:dyDescent="0.3">
      <c r="A413" s="43">
        <v>4104</v>
      </c>
      <c r="B413" s="44">
        <v>7</v>
      </c>
      <c r="C413" s="45" t="s">
        <v>982</v>
      </c>
      <c r="D413" s="38">
        <v>3453860</v>
      </c>
      <c r="E413" s="38">
        <v>509599</v>
      </c>
      <c r="F413" s="39">
        <v>0.14799999999999999</v>
      </c>
    </row>
    <row r="414" spans="1:6" x14ac:dyDescent="0.3">
      <c r="A414" s="43">
        <v>4105</v>
      </c>
      <c r="B414" s="44">
        <v>7</v>
      </c>
      <c r="C414" s="45" t="s">
        <v>983</v>
      </c>
      <c r="D414" s="38">
        <v>8764229</v>
      </c>
      <c r="E414" s="38">
        <v>1082504</v>
      </c>
      <c r="F414" s="39">
        <v>0.124</v>
      </c>
    </row>
    <row r="415" spans="1:6" x14ac:dyDescent="0.3">
      <c r="A415" s="43">
        <v>4106</v>
      </c>
      <c r="B415" s="44">
        <v>7</v>
      </c>
      <c r="C415" s="45" t="s">
        <v>984</v>
      </c>
      <c r="D415" s="38">
        <v>3407678</v>
      </c>
      <c r="E415" s="38">
        <v>1642123</v>
      </c>
      <c r="F415" s="39">
        <v>0.48199999999999998</v>
      </c>
    </row>
    <row r="416" spans="1:6" x14ac:dyDescent="0.3">
      <c r="A416" s="43">
        <v>4107</v>
      </c>
      <c r="B416" s="44">
        <v>7</v>
      </c>
      <c r="C416" s="45" t="s">
        <v>985</v>
      </c>
      <c r="D416" s="38">
        <v>1677886</v>
      </c>
      <c r="E416" s="38">
        <v>714922</v>
      </c>
      <c r="F416" s="39">
        <v>0.42599999999999999</v>
      </c>
    </row>
    <row r="417" spans="1:6" x14ac:dyDescent="0.3">
      <c r="A417" s="43">
        <v>4109</v>
      </c>
      <c r="B417" s="44">
        <v>7</v>
      </c>
      <c r="C417" s="45" t="s">
        <v>986</v>
      </c>
      <c r="D417" s="37" t="s">
        <v>1120</v>
      </c>
      <c r="E417" s="37" t="s">
        <v>1120</v>
      </c>
      <c r="F417" s="39">
        <v>0</v>
      </c>
    </row>
    <row r="418" spans="1:6" x14ac:dyDescent="0.3">
      <c r="A418" s="43">
        <v>4110</v>
      </c>
      <c r="B418" s="44">
        <v>7</v>
      </c>
      <c r="C418" s="45" t="s">
        <v>987</v>
      </c>
      <c r="D418" s="38">
        <v>4392598</v>
      </c>
      <c r="E418" s="38">
        <v>224735</v>
      </c>
      <c r="F418" s="39">
        <v>5.0999999999999997E-2</v>
      </c>
    </row>
    <row r="419" spans="1:6" x14ac:dyDescent="0.3">
      <c r="A419" s="43">
        <v>4111</v>
      </c>
      <c r="B419" s="44">
        <v>7</v>
      </c>
      <c r="C419" s="45" t="s">
        <v>988</v>
      </c>
      <c r="D419" s="38">
        <v>1565177</v>
      </c>
      <c r="E419" s="38">
        <v>533296</v>
      </c>
      <c r="F419" s="39">
        <v>0.34100000000000003</v>
      </c>
    </row>
    <row r="420" spans="1:6" x14ac:dyDescent="0.3">
      <c r="A420" s="43">
        <v>4112</v>
      </c>
      <c r="B420" s="44">
        <v>7</v>
      </c>
      <c r="C420" s="45" t="s">
        <v>989</v>
      </c>
      <c r="D420" s="38">
        <v>5041835</v>
      </c>
      <c r="E420" s="38">
        <v>2094651</v>
      </c>
      <c r="F420" s="39">
        <v>0.41499999999999998</v>
      </c>
    </row>
    <row r="421" spans="1:6" x14ac:dyDescent="0.3">
      <c r="A421" s="43">
        <v>4113</v>
      </c>
      <c r="B421" s="44">
        <v>7</v>
      </c>
      <c r="C421" s="45" t="s">
        <v>990</v>
      </c>
      <c r="D421" s="38">
        <v>8275457</v>
      </c>
      <c r="E421" s="38">
        <v>1005275</v>
      </c>
      <c r="F421" s="39">
        <v>0.121</v>
      </c>
    </row>
    <row r="422" spans="1:6" x14ac:dyDescent="0.3">
      <c r="A422" s="43">
        <v>4115</v>
      </c>
      <c r="B422" s="44">
        <v>7</v>
      </c>
      <c r="C422" s="45" t="s">
        <v>991</v>
      </c>
      <c r="D422" s="37" t="s">
        <v>1120</v>
      </c>
      <c r="E422" s="37" t="s">
        <v>1120</v>
      </c>
      <c r="F422" s="39">
        <v>0</v>
      </c>
    </row>
    <row r="423" spans="1:6" x14ac:dyDescent="0.3">
      <c r="A423" s="43">
        <v>4116</v>
      </c>
      <c r="B423" s="44">
        <v>7</v>
      </c>
      <c r="C423" s="45" t="s">
        <v>992</v>
      </c>
      <c r="D423" s="38">
        <v>12626335</v>
      </c>
      <c r="E423" s="38">
        <v>4898803</v>
      </c>
      <c r="F423" s="39">
        <v>0.38800000000000001</v>
      </c>
    </row>
    <row r="424" spans="1:6" x14ac:dyDescent="0.3">
      <c r="A424" s="43">
        <v>4118</v>
      </c>
      <c r="B424" s="44">
        <v>7</v>
      </c>
      <c r="C424" s="45" t="s">
        <v>993</v>
      </c>
      <c r="D424" s="38">
        <v>6990864</v>
      </c>
      <c r="E424" s="38">
        <v>2722155</v>
      </c>
      <c r="F424" s="39">
        <v>0.38900000000000001</v>
      </c>
    </row>
    <row r="425" spans="1:6" x14ac:dyDescent="0.3">
      <c r="A425" s="43">
        <v>4119</v>
      </c>
      <c r="B425" s="44">
        <v>7</v>
      </c>
      <c r="C425" s="45" t="s">
        <v>994</v>
      </c>
      <c r="D425" s="38">
        <v>1813338</v>
      </c>
      <c r="E425" s="38">
        <v>390558</v>
      </c>
      <c r="F425" s="39">
        <v>0.215</v>
      </c>
    </row>
    <row r="426" spans="1:6" x14ac:dyDescent="0.3">
      <c r="A426" s="43">
        <v>4120</v>
      </c>
      <c r="B426" s="44">
        <v>7</v>
      </c>
      <c r="C426" s="45" t="s">
        <v>995</v>
      </c>
      <c r="D426" s="38">
        <v>13282490</v>
      </c>
      <c r="E426" s="38">
        <v>4170707</v>
      </c>
      <c r="F426" s="39">
        <v>0.314</v>
      </c>
    </row>
    <row r="427" spans="1:6" x14ac:dyDescent="0.3">
      <c r="A427" s="43">
        <v>4121</v>
      </c>
      <c r="B427" s="44">
        <v>7</v>
      </c>
      <c r="C427" s="45" t="s">
        <v>996</v>
      </c>
      <c r="D427" s="38">
        <v>4577410</v>
      </c>
      <c r="E427" s="38">
        <v>1825242</v>
      </c>
      <c r="F427" s="39">
        <v>0.39900000000000002</v>
      </c>
    </row>
    <row r="428" spans="1:6" x14ac:dyDescent="0.3">
      <c r="A428" s="43">
        <v>4122</v>
      </c>
      <c r="B428" s="44">
        <v>7</v>
      </c>
      <c r="C428" s="45" t="s">
        <v>997</v>
      </c>
      <c r="D428" s="38">
        <v>14163304</v>
      </c>
      <c r="E428" s="38">
        <v>4206858</v>
      </c>
      <c r="F428" s="39">
        <v>0.29699999999999999</v>
      </c>
    </row>
    <row r="429" spans="1:6" x14ac:dyDescent="0.3">
      <c r="A429" s="43">
        <v>4123</v>
      </c>
      <c r="B429" s="44">
        <v>7</v>
      </c>
      <c r="C429" s="45" t="s">
        <v>998</v>
      </c>
      <c r="D429" s="37" t="s">
        <v>1120</v>
      </c>
      <c r="E429" s="37" t="s">
        <v>1120</v>
      </c>
      <c r="F429" s="39">
        <v>0</v>
      </c>
    </row>
    <row r="430" spans="1:6" x14ac:dyDescent="0.3">
      <c r="A430" s="43">
        <v>4124</v>
      </c>
      <c r="B430" s="44">
        <v>7</v>
      </c>
      <c r="C430" s="45" t="s">
        <v>999</v>
      </c>
      <c r="D430" s="38">
        <v>8232482</v>
      </c>
      <c r="E430" s="38">
        <v>1423035</v>
      </c>
      <c r="F430" s="39">
        <v>0.17299999999999999</v>
      </c>
    </row>
    <row r="431" spans="1:6" x14ac:dyDescent="0.3">
      <c r="A431" s="43">
        <v>4126</v>
      </c>
      <c r="B431" s="44">
        <v>7</v>
      </c>
      <c r="C431" s="45" t="s">
        <v>1000</v>
      </c>
      <c r="D431" s="38">
        <v>9311476</v>
      </c>
      <c r="E431" s="38">
        <v>6331423</v>
      </c>
      <c r="F431" s="39">
        <v>0.68</v>
      </c>
    </row>
    <row r="432" spans="1:6" x14ac:dyDescent="0.3">
      <c r="A432" s="43">
        <v>4127</v>
      </c>
      <c r="B432" s="44">
        <v>7</v>
      </c>
      <c r="C432" s="45" t="s">
        <v>1001</v>
      </c>
      <c r="D432" s="38">
        <v>1712850</v>
      </c>
      <c r="E432" s="38">
        <v>287761</v>
      </c>
      <c r="F432" s="39">
        <v>0.16800000000000001</v>
      </c>
    </row>
    <row r="433" spans="1:6" x14ac:dyDescent="0.3">
      <c r="A433" s="43">
        <v>4131</v>
      </c>
      <c r="B433" s="44">
        <v>7</v>
      </c>
      <c r="C433" s="45" t="s">
        <v>1002</v>
      </c>
      <c r="D433" s="38">
        <v>6926793</v>
      </c>
      <c r="E433" s="38">
        <v>1862090</v>
      </c>
      <c r="F433" s="39">
        <v>0.26900000000000002</v>
      </c>
    </row>
    <row r="434" spans="1:6" x14ac:dyDescent="0.3">
      <c r="A434" s="43">
        <v>4132</v>
      </c>
      <c r="B434" s="44">
        <v>7</v>
      </c>
      <c r="C434" s="45" t="s">
        <v>1003</v>
      </c>
      <c r="D434" s="38">
        <v>8489159</v>
      </c>
      <c r="E434" s="38">
        <v>2289755</v>
      </c>
      <c r="F434" s="39">
        <v>0.27</v>
      </c>
    </row>
    <row r="435" spans="1:6" x14ac:dyDescent="0.3">
      <c r="A435" s="43">
        <v>4133</v>
      </c>
      <c r="B435" s="44">
        <v>7</v>
      </c>
      <c r="C435" s="45" t="s">
        <v>1004</v>
      </c>
      <c r="D435" s="37" t="s">
        <v>1120</v>
      </c>
      <c r="E435" s="37" t="s">
        <v>1120</v>
      </c>
      <c r="F435" s="39">
        <v>0</v>
      </c>
    </row>
    <row r="436" spans="1:6" x14ac:dyDescent="0.3">
      <c r="A436" s="43">
        <v>4135</v>
      </c>
      <c r="B436" s="44">
        <v>7</v>
      </c>
      <c r="C436" s="45" t="s">
        <v>1005</v>
      </c>
      <c r="D436" s="38">
        <v>5478667</v>
      </c>
      <c r="E436" s="38">
        <v>1763356</v>
      </c>
      <c r="F436" s="39">
        <v>0.32200000000000001</v>
      </c>
    </row>
    <row r="437" spans="1:6" x14ac:dyDescent="0.3">
      <c r="A437" s="43">
        <v>4137</v>
      </c>
      <c r="B437" s="44">
        <v>7</v>
      </c>
      <c r="C437" s="45" t="s">
        <v>486</v>
      </c>
      <c r="D437" s="38">
        <v>2039529</v>
      </c>
      <c r="E437" s="38">
        <v>509797</v>
      </c>
      <c r="F437" s="39">
        <v>0.25</v>
      </c>
    </row>
    <row r="438" spans="1:6" x14ac:dyDescent="0.3">
      <c r="A438" s="43">
        <v>4138</v>
      </c>
      <c r="B438" s="44">
        <v>7</v>
      </c>
      <c r="C438" s="45" t="s">
        <v>1006</v>
      </c>
      <c r="D438" s="37" t="s">
        <v>1120</v>
      </c>
      <c r="E438" s="37" t="s">
        <v>1120</v>
      </c>
      <c r="F438" s="39">
        <v>0</v>
      </c>
    </row>
    <row r="439" spans="1:6" x14ac:dyDescent="0.3">
      <c r="A439" s="43">
        <v>4139</v>
      </c>
      <c r="B439" s="44">
        <v>7</v>
      </c>
      <c r="C439" s="45" t="s">
        <v>1007</v>
      </c>
      <c r="D439" s="38">
        <v>2429613</v>
      </c>
      <c r="E439" s="38">
        <v>41755</v>
      </c>
      <c r="F439" s="39">
        <v>1.7000000000000001E-2</v>
      </c>
    </row>
    <row r="440" spans="1:6" x14ac:dyDescent="0.3">
      <c r="A440" s="43">
        <v>4140</v>
      </c>
      <c r="B440" s="44">
        <v>7</v>
      </c>
      <c r="C440" s="45" t="s">
        <v>1008</v>
      </c>
      <c r="D440" s="38">
        <v>8751506</v>
      </c>
      <c r="E440" s="38">
        <v>2575079</v>
      </c>
      <c r="F440" s="39">
        <v>0.29399999999999998</v>
      </c>
    </row>
    <row r="441" spans="1:6" x14ac:dyDescent="0.3">
      <c r="A441" s="43">
        <v>4141</v>
      </c>
      <c r="B441" s="44">
        <v>7</v>
      </c>
      <c r="C441" s="45" t="s">
        <v>1009</v>
      </c>
      <c r="D441" s="37" t="s">
        <v>1120</v>
      </c>
      <c r="E441" s="37" t="s">
        <v>1120</v>
      </c>
      <c r="F441" s="39">
        <v>0</v>
      </c>
    </row>
    <row r="442" spans="1:6" x14ac:dyDescent="0.3">
      <c r="A442" s="43">
        <v>4142</v>
      </c>
      <c r="B442" s="44">
        <v>7</v>
      </c>
      <c r="C442" s="45" t="s">
        <v>1010</v>
      </c>
      <c r="D442" s="38">
        <v>5329711</v>
      </c>
      <c r="E442" s="38">
        <v>663471</v>
      </c>
      <c r="F442" s="39">
        <v>0.124</v>
      </c>
    </row>
    <row r="443" spans="1:6" x14ac:dyDescent="0.3">
      <c r="A443" s="43">
        <v>4143</v>
      </c>
      <c r="B443" s="44">
        <v>7</v>
      </c>
      <c r="C443" s="45" t="s">
        <v>1011</v>
      </c>
      <c r="D443" s="38">
        <v>9980870</v>
      </c>
      <c r="E443" s="38">
        <v>3456626</v>
      </c>
      <c r="F443" s="39">
        <v>0.34599999999999997</v>
      </c>
    </row>
    <row r="444" spans="1:6" x14ac:dyDescent="0.3">
      <c r="A444" s="43">
        <v>4144</v>
      </c>
      <c r="B444" s="44">
        <v>7</v>
      </c>
      <c r="C444" s="45" t="s">
        <v>1012</v>
      </c>
      <c r="D444" s="38">
        <v>799319</v>
      </c>
      <c r="E444" s="38">
        <v>-1157</v>
      </c>
      <c r="F444" s="39">
        <v>-1E-3</v>
      </c>
    </row>
    <row r="445" spans="1:6" x14ac:dyDescent="0.3">
      <c r="A445" s="43">
        <v>4145</v>
      </c>
      <c r="B445" s="44">
        <v>7</v>
      </c>
      <c r="C445" s="45" t="s">
        <v>52</v>
      </c>
      <c r="D445" s="38">
        <v>507796</v>
      </c>
      <c r="E445" s="38">
        <v>50093</v>
      </c>
      <c r="F445" s="39">
        <v>9.9000000000000005E-2</v>
      </c>
    </row>
    <row r="446" spans="1:6" x14ac:dyDescent="0.3">
      <c r="A446" s="43">
        <v>4146</v>
      </c>
      <c r="B446" s="44">
        <v>7</v>
      </c>
      <c r="C446" s="45" t="s">
        <v>1013</v>
      </c>
      <c r="D446" s="38">
        <v>1677761</v>
      </c>
      <c r="E446" s="38">
        <v>472986</v>
      </c>
      <c r="F446" s="39">
        <v>0.28199999999999997</v>
      </c>
    </row>
    <row r="447" spans="1:6" x14ac:dyDescent="0.3">
      <c r="A447" s="43">
        <v>4150</v>
      </c>
      <c r="B447" s="44">
        <v>7</v>
      </c>
      <c r="C447" s="45" t="s">
        <v>1014</v>
      </c>
      <c r="D447" s="38">
        <v>2444479</v>
      </c>
      <c r="E447" s="38">
        <v>718606</v>
      </c>
      <c r="F447" s="39">
        <v>0.29399999999999998</v>
      </c>
    </row>
    <row r="448" spans="1:6" x14ac:dyDescent="0.3">
      <c r="A448" s="43">
        <v>4151</v>
      </c>
      <c r="B448" s="44">
        <v>7</v>
      </c>
      <c r="C448" s="45" t="s">
        <v>1015</v>
      </c>
      <c r="D448" s="38">
        <v>1235985</v>
      </c>
      <c r="E448" s="38">
        <v>710207</v>
      </c>
      <c r="F448" s="39">
        <v>0.57499999999999996</v>
      </c>
    </row>
    <row r="449" spans="1:6" x14ac:dyDescent="0.3">
      <c r="A449" s="43">
        <v>4152</v>
      </c>
      <c r="B449" s="44">
        <v>7</v>
      </c>
      <c r="C449" s="45" t="s">
        <v>1016</v>
      </c>
      <c r="D449" s="38">
        <v>7230193</v>
      </c>
      <c r="E449" s="38">
        <v>1694826</v>
      </c>
      <c r="F449" s="39">
        <v>0.23400000000000001</v>
      </c>
    </row>
    <row r="450" spans="1:6" x14ac:dyDescent="0.3">
      <c r="A450" s="43">
        <v>4153</v>
      </c>
      <c r="B450" s="44">
        <v>7</v>
      </c>
      <c r="C450" s="45" t="s">
        <v>1017</v>
      </c>
      <c r="D450" s="38">
        <v>3944857</v>
      </c>
      <c r="E450" s="38">
        <v>172814</v>
      </c>
      <c r="F450" s="39">
        <v>4.3999999999999997E-2</v>
      </c>
    </row>
    <row r="451" spans="1:6" x14ac:dyDescent="0.3">
      <c r="A451" s="43">
        <v>4155</v>
      </c>
      <c r="B451" s="44">
        <v>7</v>
      </c>
      <c r="C451" s="45" t="s">
        <v>1018</v>
      </c>
      <c r="D451" s="38">
        <v>2977665</v>
      </c>
      <c r="E451" s="38">
        <v>2481914</v>
      </c>
      <c r="F451" s="39">
        <v>0.83399999999999996</v>
      </c>
    </row>
    <row r="452" spans="1:6" x14ac:dyDescent="0.3">
      <c r="A452" s="43">
        <v>4159</v>
      </c>
      <c r="B452" s="44">
        <v>7</v>
      </c>
      <c r="C452" s="45" t="s">
        <v>1019</v>
      </c>
      <c r="D452" s="38">
        <v>12051154</v>
      </c>
      <c r="E452" s="38">
        <v>1546550</v>
      </c>
      <c r="F452" s="39">
        <v>0.128</v>
      </c>
    </row>
    <row r="453" spans="1:6" x14ac:dyDescent="0.3">
      <c r="A453" s="43">
        <v>4160</v>
      </c>
      <c r="B453" s="44">
        <v>7</v>
      </c>
      <c r="C453" s="45" t="s">
        <v>1020</v>
      </c>
      <c r="D453" s="38">
        <v>8824346</v>
      </c>
      <c r="E453" s="38">
        <v>2158953</v>
      </c>
      <c r="F453" s="39">
        <v>0.245</v>
      </c>
    </row>
    <row r="454" spans="1:6" x14ac:dyDescent="0.3">
      <c r="A454" s="43">
        <v>4161</v>
      </c>
      <c r="B454" s="44">
        <v>7</v>
      </c>
      <c r="C454" s="45" t="s">
        <v>1021</v>
      </c>
      <c r="D454" s="38">
        <v>5219899</v>
      </c>
      <c r="E454" s="38">
        <v>297761</v>
      </c>
      <c r="F454" s="39">
        <v>5.7000000000000002E-2</v>
      </c>
    </row>
    <row r="455" spans="1:6" x14ac:dyDescent="0.3">
      <c r="A455" s="43">
        <v>4162</v>
      </c>
      <c r="B455" s="44">
        <v>7</v>
      </c>
      <c r="C455" s="45" t="s">
        <v>1022</v>
      </c>
      <c r="D455" s="38">
        <v>1685899</v>
      </c>
      <c r="E455" s="38">
        <v>383145</v>
      </c>
      <c r="F455" s="39">
        <v>0.22700000000000001</v>
      </c>
    </row>
    <row r="456" spans="1:6" x14ac:dyDescent="0.3">
      <c r="A456" s="43">
        <v>4163</v>
      </c>
      <c r="B456" s="44">
        <v>7</v>
      </c>
      <c r="C456" s="45" t="s">
        <v>1023</v>
      </c>
      <c r="D456" s="37" t="s">
        <v>1120</v>
      </c>
      <c r="E456" s="37" t="s">
        <v>1120</v>
      </c>
      <c r="F456" s="39">
        <v>0</v>
      </c>
    </row>
    <row r="457" spans="1:6" x14ac:dyDescent="0.3">
      <c r="A457" s="43">
        <v>4164</v>
      </c>
      <c r="B457" s="44">
        <v>7</v>
      </c>
      <c r="C457" s="45" t="s">
        <v>1024</v>
      </c>
      <c r="D457" s="38">
        <v>1496178</v>
      </c>
      <c r="E457" s="38">
        <v>152806</v>
      </c>
      <c r="F457" s="39">
        <v>0.10199999999999999</v>
      </c>
    </row>
    <row r="458" spans="1:6" x14ac:dyDescent="0.3">
      <c r="A458" s="47">
        <v>4166</v>
      </c>
      <c r="B458" s="54">
        <v>7</v>
      </c>
      <c r="C458" s="45" t="s">
        <v>1025</v>
      </c>
      <c r="D458" s="38">
        <v>2558280</v>
      </c>
      <c r="E458" s="38">
        <v>934182</v>
      </c>
      <c r="F458" s="39">
        <v>0.36499999999999999</v>
      </c>
    </row>
    <row r="459" spans="1:6" x14ac:dyDescent="0.3">
      <c r="A459" s="47">
        <v>4167</v>
      </c>
      <c r="B459" s="54">
        <v>7</v>
      </c>
      <c r="C459" s="45" t="s">
        <v>1026</v>
      </c>
      <c r="D459" s="38">
        <v>3494839</v>
      </c>
      <c r="E459" s="38">
        <v>948504</v>
      </c>
      <c r="F459" s="39">
        <v>0.27100000000000002</v>
      </c>
    </row>
    <row r="460" spans="1:6" x14ac:dyDescent="0.3">
      <c r="A460" s="47">
        <v>4168</v>
      </c>
      <c r="B460" s="54">
        <v>7</v>
      </c>
      <c r="C460" s="45" t="s">
        <v>1027</v>
      </c>
      <c r="D460" s="38">
        <v>1389401</v>
      </c>
      <c r="E460" s="38">
        <v>483168</v>
      </c>
      <c r="F460" s="39">
        <v>0.34799999999999998</v>
      </c>
    </row>
    <row r="461" spans="1:6" x14ac:dyDescent="0.3">
      <c r="A461" s="47">
        <v>4169</v>
      </c>
      <c r="B461" s="54">
        <v>7</v>
      </c>
      <c r="C461" s="45" t="s">
        <v>1028</v>
      </c>
      <c r="D461" s="38">
        <v>4529356</v>
      </c>
      <c r="E461" s="38">
        <v>1407312</v>
      </c>
      <c r="F461" s="39">
        <v>0.311</v>
      </c>
    </row>
    <row r="462" spans="1:6" x14ac:dyDescent="0.3">
      <c r="A462" s="47">
        <v>4170</v>
      </c>
      <c r="B462" s="54">
        <v>7</v>
      </c>
      <c r="C462" s="45" t="s">
        <v>1029</v>
      </c>
      <c r="D462" s="38">
        <v>27382343</v>
      </c>
      <c r="E462" s="38">
        <v>2338705</v>
      </c>
      <c r="F462" s="39">
        <v>8.5000000000000006E-2</v>
      </c>
    </row>
    <row r="463" spans="1:6" x14ac:dyDescent="0.3">
      <c r="A463" s="47">
        <v>4171</v>
      </c>
      <c r="B463" s="54">
        <v>7</v>
      </c>
      <c r="C463" s="45" t="s">
        <v>1030</v>
      </c>
      <c r="D463" s="38">
        <v>10486969</v>
      </c>
      <c r="E463" s="38">
        <v>6441951</v>
      </c>
      <c r="F463" s="39">
        <v>0.61399999999999999</v>
      </c>
    </row>
    <row r="464" spans="1:6" x14ac:dyDescent="0.3">
      <c r="A464" s="47">
        <v>4172</v>
      </c>
      <c r="B464" s="54">
        <v>7</v>
      </c>
      <c r="C464" s="45" t="s">
        <v>1031</v>
      </c>
      <c r="D464" s="38">
        <v>643397</v>
      </c>
      <c r="E464" s="38">
        <v>228856</v>
      </c>
      <c r="F464" s="39">
        <v>0.35599999999999998</v>
      </c>
    </row>
    <row r="465" spans="1:6" x14ac:dyDescent="0.3">
      <c r="A465" s="47">
        <v>4173</v>
      </c>
      <c r="B465" s="54">
        <v>7</v>
      </c>
      <c r="C465" s="45" t="s">
        <v>1032</v>
      </c>
      <c r="D465" s="37" t="s">
        <v>1120</v>
      </c>
      <c r="E465" s="37" t="s">
        <v>1120</v>
      </c>
      <c r="F465" s="39">
        <v>0</v>
      </c>
    </row>
    <row r="466" spans="1:6" x14ac:dyDescent="0.3">
      <c r="A466" s="47">
        <v>4174</v>
      </c>
      <c r="B466" s="54">
        <v>7</v>
      </c>
      <c r="C466" s="45" t="s">
        <v>1033</v>
      </c>
      <c r="D466" s="37" t="s">
        <v>1120</v>
      </c>
      <c r="E466" s="37" t="s">
        <v>1120</v>
      </c>
      <c r="F466" s="39">
        <v>0</v>
      </c>
    </row>
    <row r="467" spans="1:6" x14ac:dyDescent="0.3">
      <c r="A467" s="47">
        <v>4177</v>
      </c>
      <c r="B467" s="54">
        <v>7</v>
      </c>
      <c r="C467" s="45" t="s">
        <v>1034</v>
      </c>
      <c r="D467" s="38">
        <v>1213469</v>
      </c>
      <c r="E467" s="38">
        <v>211396</v>
      </c>
      <c r="F467" s="39">
        <v>0.17399999999999999</v>
      </c>
    </row>
    <row r="468" spans="1:6" x14ac:dyDescent="0.3">
      <c r="A468" s="47">
        <v>4178</v>
      </c>
      <c r="B468" s="54">
        <v>7</v>
      </c>
      <c r="C468" s="45" t="s">
        <v>1035</v>
      </c>
      <c r="D468" s="38">
        <v>2223379</v>
      </c>
      <c r="E468" s="38">
        <v>579085</v>
      </c>
      <c r="F468" s="39">
        <v>0.26</v>
      </c>
    </row>
    <row r="469" spans="1:6" x14ac:dyDescent="0.3">
      <c r="A469" s="47">
        <v>4180</v>
      </c>
      <c r="B469" s="54">
        <v>7</v>
      </c>
      <c r="C469" s="45" t="s">
        <v>1036</v>
      </c>
      <c r="D469" s="37" t="s">
        <v>1120</v>
      </c>
      <c r="E469" s="37" t="s">
        <v>1120</v>
      </c>
      <c r="F469" s="39">
        <v>0</v>
      </c>
    </row>
    <row r="470" spans="1:6" x14ac:dyDescent="0.3">
      <c r="A470" s="47">
        <v>4181</v>
      </c>
      <c r="B470" s="54">
        <v>7</v>
      </c>
      <c r="C470" s="45" t="s">
        <v>1037</v>
      </c>
      <c r="D470" s="38">
        <v>17647284</v>
      </c>
      <c r="E470" s="38">
        <v>6459682</v>
      </c>
      <c r="F470" s="39">
        <v>0.36599999999999999</v>
      </c>
    </row>
    <row r="471" spans="1:6" x14ac:dyDescent="0.3">
      <c r="A471" s="55">
        <v>4182</v>
      </c>
      <c r="B471" s="56">
        <v>7</v>
      </c>
      <c r="C471" s="57" t="s">
        <v>1038</v>
      </c>
      <c r="D471" s="37" t="s">
        <v>1120</v>
      </c>
      <c r="E471" s="37" t="s">
        <v>1120</v>
      </c>
      <c r="F471" s="39">
        <v>0</v>
      </c>
    </row>
    <row r="472" spans="1:6" x14ac:dyDescent="0.3">
      <c r="A472" s="55">
        <v>4183</v>
      </c>
      <c r="B472" s="56">
        <v>7</v>
      </c>
      <c r="C472" s="57" t="s">
        <v>1039</v>
      </c>
      <c r="D472" s="38">
        <v>18590318</v>
      </c>
      <c r="E472" s="38">
        <v>995586</v>
      </c>
      <c r="F472" s="39">
        <v>5.3999999999999999E-2</v>
      </c>
    </row>
    <row r="473" spans="1:6" x14ac:dyDescent="0.3">
      <c r="A473" s="55">
        <v>4184</v>
      </c>
      <c r="B473" s="56">
        <v>7</v>
      </c>
      <c r="C473" s="57" t="s">
        <v>1040</v>
      </c>
      <c r="D473" s="38">
        <v>6268205</v>
      </c>
      <c r="E473" s="38">
        <v>1299905</v>
      </c>
      <c r="F473" s="39">
        <v>0.20699999999999999</v>
      </c>
    </row>
    <row r="474" spans="1:6" x14ac:dyDescent="0.3">
      <c r="A474" s="55">
        <v>4185</v>
      </c>
      <c r="B474" s="56">
        <v>7</v>
      </c>
      <c r="C474" s="57" t="s">
        <v>1041</v>
      </c>
      <c r="D474" s="38">
        <v>9905888</v>
      </c>
      <c r="E474" s="38">
        <v>2133018</v>
      </c>
      <c r="F474" s="39">
        <v>0.215</v>
      </c>
    </row>
    <row r="475" spans="1:6" x14ac:dyDescent="0.3">
      <c r="A475" s="55">
        <v>4186</v>
      </c>
      <c r="B475" s="56">
        <v>7</v>
      </c>
      <c r="C475" s="57" t="s">
        <v>1042</v>
      </c>
      <c r="D475" s="38">
        <v>7005420</v>
      </c>
      <c r="E475" s="38">
        <v>1138927</v>
      </c>
      <c r="F475" s="39">
        <v>0.16300000000000001</v>
      </c>
    </row>
    <row r="476" spans="1:6" x14ac:dyDescent="0.3">
      <c r="A476" s="55">
        <v>4187</v>
      </c>
      <c r="B476" s="56">
        <v>7</v>
      </c>
      <c r="C476" s="57" t="s">
        <v>1043</v>
      </c>
      <c r="D476" s="38">
        <v>1229900</v>
      </c>
      <c r="E476" s="38">
        <v>248617</v>
      </c>
      <c r="F476" s="39">
        <v>0.20200000000000001</v>
      </c>
    </row>
    <row r="477" spans="1:6" x14ac:dyDescent="0.3">
      <c r="A477" s="55">
        <v>4188</v>
      </c>
      <c r="B477" s="56">
        <v>7</v>
      </c>
      <c r="C477" s="57" t="s">
        <v>1044</v>
      </c>
      <c r="D477" s="38">
        <v>8079533</v>
      </c>
      <c r="E477" s="38">
        <v>2863008</v>
      </c>
      <c r="F477" s="39">
        <v>0.35399999999999998</v>
      </c>
    </row>
    <row r="478" spans="1:6" x14ac:dyDescent="0.3">
      <c r="A478" s="55">
        <v>4189</v>
      </c>
      <c r="B478" s="56">
        <v>7</v>
      </c>
      <c r="C478" s="57" t="s">
        <v>1045</v>
      </c>
      <c r="D478" s="38">
        <v>2789823</v>
      </c>
      <c r="E478" s="38">
        <v>68152</v>
      </c>
      <c r="F478" s="39">
        <v>2.4E-2</v>
      </c>
    </row>
    <row r="479" spans="1:6" x14ac:dyDescent="0.3">
      <c r="A479" s="55">
        <v>4190</v>
      </c>
      <c r="B479" s="56">
        <v>7</v>
      </c>
      <c r="C479" s="57" t="s">
        <v>1046</v>
      </c>
      <c r="D479" s="37" t="s">
        <v>1120</v>
      </c>
      <c r="E479" s="37" t="s">
        <v>1120</v>
      </c>
      <c r="F479" s="39">
        <v>0</v>
      </c>
    </row>
    <row r="480" spans="1:6" x14ac:dyDescent="0.3">
      <c r="A480" s="55">
        <v>4191</v>
      </c>
      <c r="B480" s="56">
        <v>7</v>
      </c>
      <c r="C480" s="57" t="s">
        <v>1047</v>
      </c>
      <c r="D480" s="38">
        <v>9765887</v>
      </c>
      <c r="E480" s="38">
        <v>2273735</v>
      </c>
      <c r="F480" s="39">
        <v>0.23300000000000001</v>
      </c>
    </row>
    <row r="481" spans="1:6" x14ac:dyDescent="0.3">
      <c r="A481" s="55">
        <v>4192</v>
      </c>
      <c r="B481" s="56">
        <v>7</v>
      </c>
      <c r="C481" s="57" t="s">
        <v>1048</v>
      </c>
      <c r="D481" s="38">
        <v>12778575</v>
      </c>
      <c r="E481" s="38">
        <v>1796132</v>
      </c>
      <c r="F481" s="39">
        <v>0.14099999999999999</v>
      </c>
    </row>
    <row r="482" spans="1:6" x14ac:dyDescent="0.3">
      <c r="A482" s="58">
        <v>4193</v>
      </c>
      <c r="B482" s="56">
        <v>7</v>
      </c>
      <c r="C482" s="57" t="s">
        <v>1049</v>
      </c>
      <c r="D482" s="38">
        <v>5067363</v>
      </c>
      <c r="E482" s="38">
        <v>1272157</v>
      </c>
      <c r="F482" s="39">
        <v>0.251</v>
      </c>
    </row>
    <row r="483" spans="1:6" x14ac:dyDescent="0.3">
      <c r="A483" s="58">
        <v>4194</v>
      </c>
      <c r="B483" s="56">
        <v>7</v>
      </c>
      <c r="C483" s="57" t="s">
        <v>1050</v>
      </c>
      <c r="D483" s="38">
        <v>3714760</v>
      </c>
      <c r="E483" s="38">
        <v>1604226</v>
      </c>
      <c r="F483" s="39">
        <v>0.432</v>
      </c>
    </row>
    <row r="484" spans="1:6" x14ac:dyDescent="0.3">
      <c r="A484" s="58">
        <v>4195</v>
      </c>
      <c r="B484" s="56">
        <v>7</v>
      </c>
      <c r="C484" s="57" t="s">
        <v>1051</v>
      </c>
      <c r="D484" s="38">
        <v>663713</v>
      </c>
      <c r="E484" s="38">
        <v>448245</v>
      </c>
      <c r="F484" s="39">
        <v>0.67500000000000004</v>
      </c>
    </row>
    <row r="485" spans="1:6" x14ac:dyDescent="0.3">
      <c r="A485" s="55">
        <v>4198</v>
      </c>
      <c r="B485" s="56">
        <v>7</v>
      </c>
      <c r="C485" s="57" t="s">
        <v>1052</v>
      </c>
      <c r="D485" s="38">
        <v>1198825</v>
      </c>
      <c r="E485" s="38">
        <v>693354</v>
      </c>
      <c r="F485" s="39">
        <v>0.57799999999999996</v>
      </c>
    </row>
    <row r="486" spans="1:6" x14ac:dyDescent="0.3">
      <c r="A486" s="55">
        <v>4199</v>
      </c>
      <c r="B486" s="56">
        <v>7</v>
      </c>
      <c r="C486" s="57" t="s">
        <v>1053</v>
      </c>
      <c r="D486" s="38">
        <v>12348297</v>
      </c>
      <c r="E486" s="38">
        <v>3382131</v>
      </c>
      <c r="F486" s="39">
        <v>0.27400000000000002</v>
      </c>
    </row>
    <row r="487" spans="1:6" x14ac:dyDescent="0.3">
      <c r="A487" s="55">
        <v>4200</v>
      </c>
      <c r="B487" s="56">
        <v>7</v>
      </c>
      <c r="C487" s="57" t="s">
        <v>1054</v>
      </c>
      <c r="D487" s="38">
        <v>7216895</v>
      </c>
      <c r="E487" s="38">
        <v>2122914</v>
      </c>
      <c r="F487" s="39">
        <v>0.29399999999999998</v>
      </c>
    </row>
    <row r="488" spans="1:6" x14ac:dyDescent="0.3">
      <c r="A488" s="55">
        <v>4201</v>
      </c>
      <c r="B488" s="56">
        <v>7</v>
      </c>
      <c r="C488" s="57" t="s">
        <v>1055</v>
      </c>
      <c r="D488" s="38">
        <v>2098499</v>
      </c>
      <c r="E488" s="38">
        <v>851047</v>
      </c>
      <c r="F488" s="39">
        <v>0.40600000000000003</v>
      </c>
    </row>
    <row r="489" spans="1:6" x14ac:dyDescent="0.3">
      <c r="A489" s="55">
        <v>4202</v>
      </c>
      <c r="B489" s="56">
        <v>7</v>
      </c>
      <c r="C489" s="57" t="s">
        <v>1056</v>
      </c>
      <c r="D489" s="37" t="s">
        <v>1120</v>
      </c>
      <c r="E489" s="37" t="s">
        <v>1120</v>
      </c>
      <c r="F489" s="39">
        <v>0</v>
      </c>
    </row>
    <row r="490" spans="1:6" x14ac:dyDescent="0.3">
      <c r="A490" s="55">
        <v>4203</v>
      </c>
      <c r="B490" s="56">
        <v>7</v>
      </c>
      <c r="C490" s="57" t="s">
        <v>1057</v>
      </c>
      <c r="D490" s="37" t="s">
        <v>1120</v>
      </c>
      <c r="E490" s="37" t="s">
        <v>1120</v>
      </c>
      <c r="F490" s="39">
        <v>0</v>
      </c>
    </row>
    <row r="491" spans="1:6" x14ac:dyDescent="0.3">
      <c r="A491" s="55">
        <v>4204</v>
      </c>
      <c r="B491" s="56">
        <v>7</v>
      </c>
      <c r="C491" s="57" t="s">
        <v>1058</v>
      </c>
      <c r="D491" s="38">
        <v>1729134</v>
      </c>
      <c r="E491" s="38">
        <v>553892</v>
      </c>
      <c r="F491" s="39">
        <v>0.32</v>
      </c>
    </row>
    <row r="492" spans="1:6" x14ac:dyDescent="0.3">
      <c r="A492" s="55">
        <v>4205</v>
      </c>
      <c r="B492" s="56">
        <v>7</v>
      </c>
      <c r="C492" s="57" t="s">
        <v>1059</v>
      </c>
      <c r="D492" s="38">
        <v>7076033</v>
      </c>
      <c r="E492" s="38">
        <v>2224156</v>
      </c>
      <c r="F492" s="39">
        <v>0.314</v>
      </c>
    </row>
    <row r="493" spans="1:6" x14ac:dyDescent="0.3">
      <c r="A493" s="55">
        <v>4207</v>
      </c>
      <c r="B493" s="56">
        <v>7</v>
      </c>
      <c r="C493" s="57" t="s">
        <v>513</v>
      </c>
      <c r="D493" s="38">
        <v>714519</v>
      </c>
      <c r="E493" s="38">
        <v>59483</v>
      </c>
      <c r="F493" s="39">
        <v>8.3000000000000004E-2</v>
      </c>
    </row>
    <row r="494" spans="1:6" x14ac:dyDescent="0.3">
      <c r="A494" s="55">
        <v>4208</v>
      </c>
      <c r="B494" s="56">
        <v>7</v>
      </c>
      <c r="C494" s="57" t="s">
        <v>1060</v>
      </c>
      <c r="D494" s="38">
        <v>1188793</v>
      </c>
      <c r="E494" s="38">
        <v>254159</v>
      </c>
      <c r="F494" s="39">
        <v>0.214</v>
      </c>
    </row>
    <row r="495" spans="1:6" x14ac:dyDescent="0.3">
      <c r="A495" s="55">
        <v>4209</v>
      </c>
      <c r="B495" s="56">
        <v>7</v>
      </c>
      <c r="C495" s="57" t="s">
        <v>1061</v>
      </c>
      <c r="D495" s="38">
        <v>4345046</v>
      </c>
      <c r="E495" s="38">
        <v>118552</v>
      </c>
      <c r="F495" s="39">
        <v>2.7E-2</v>
      </c>
    </row>
    <row r="496" spans="1:6" x14ac:dyDescent="0.3">
      <c r="A496" s="55">
        <v>4210</v>
      </c>
      <c r="B496" s="56">
        <v>7</v>
      </c>
      <c r="C496" s="57" t="s">
        <v>509</v>
      </c>
      <c r="D496" s="38">
        <v>4776624</v>
      </c>
      <c r="E496" s="38">
        <v>972822</v>
      </c>
      <c r="F496" s="39">
        <v>0.20399999999999999</v>
      </c>
    </row>
    <row r="497" spans="1:6" x14ac:dyDescent="0.3">
      <c r="A497" s="55">
        <v>4211</v>
      </c>
      <c r="B497" s="56">
        <v>7</v>
      </c>
      <c r="C497" s="57" t="s">
        <v>1062</v>
      </c>
      <c r="D497" s="37" t="s">
        <v>1120</v>
      </c>
      <c r="E497" s="37" t="s">
        <v>1120</v>
      </c>
      <c r="F497" s="39">
        <v>0</v>
      </c>
    </row>
    <row r="498" spans="1:6" x14ac:dyDescent="0.3">
      <c r="A498" s="55">
        <v>4212</v>
      </c>
      <c r="B498" s="56">
        <v>7</v>
      </c>
      <c r="C498" s="57" t="s">
        <v>1063</v>
      </c>
      <c r="D498" s="37" t="s">
        <v>1120</v>
      </c>
      <c r="E498" s="37" t="s">
        <v>1120</v>
      </c>
      <c r="F498" s="39">
        <v>0</v>
      </c>
    </row>
    <row r="499" spans="1:6" x14ac:dyDescent="0.3">
      <c r="A499" s="55">
        <v>4213</v>
      </c>
      <c r="B499" s="56">
        <v>7</v>
      </c>
      <c r="C499" s="57" t="s">
        <v>1064</v>
      </c>
      <c r="D499" s="38">
        <v>11630408</v>
      </c>
      <c r="E499" s="38">
        <v>1125775</v>
      </c>
      <c r="F499" s="39">
        <v>9.7000000000000003E-2</v>
      </c>
    </row>
    <row r="500" spans="1:6" x14ac:dyDescent="0.3">
      <c r="A500" s="55">
        <v>4214</v>
      </c>
      <c r="B500" s="56">
        <v>7</v>
      </c>
      <c r="C500" s="57" t="s">
        <v>1065</v>
      </c>
      <c r="D500" s="37" t="s">
        <v>1120</v>
      </c>
      <c r="E500" s="37" t="s">
        <v>1120</v>
      </c>
      <c r="F500" s="39">
        <v>0</v>
      </c>
    </row>
    <row r="501" spans="1:6" x14ac:dyDescent="0.3">
      <c r="A501" s="55">
        <v>4215</v>
      </c>
      <c r="B501" s="56">
        <v>7</v>
      </c>
      <c r="C501" s="57" t="s">
        <v>1066</v>
      </c>
      <c r="D501" s="38">
        <v>3192686</v>
      </c>
      <c r="E501" s="38">
        <v>1056286</v>
      </c>
      <c r="F501" s="39">
        <v>0.33100000000000002</v>
      </c>
    </row>
    <row r="502" spans="1:6" x14ac:dyDescent="0.3">
      <c r="A502" s="55">
        <v>4216</v>
      </c>
      <c r="B502" s="56">
        <v>7</v>
      </c>
      <c r="C502" s="57" t="s">
        <v>1067</v>
      </c>
      <c r="D502" s="37" t="s">
        <v>1120</v>
      </c>
      <c r="E502" s="37" t="s">
        <v>1120</v>
      </c>
      <c r="F502" s="39">
        <v>0</v>
      </c>
    </row>
    <row r="503" spans="1:6" x14ac:dyDescent="0.3">
      <c r="A503" s="55">
        <v>4217</v>
      </c>
      <c r="B503" s="56">
        <v>7</v>
      </c>
      <c r="C503" s="57" t="s">
        <v>1068</v>
      </c>
      <c r="D503" s="38">
        <v>1985169</v>
      </c>
      <c r="E503" s="38">
        <v>650777</v>
      </c>
      <c r="F503" s="39">
        <v>0.32800000000000001</v>
      </c>
    </row>
    <row r="504" spans="1:6" x14ac:dyDescent="0.3">
      <c r="A504" s="55">
        <v>4218</v>
      </c>
      <c r="B504" s="56">
        <v>7</v>
      </c>
      <c r="C504" s="57" t="s">
        <v>1069</v>
      </c>
      <c r="D504" s="38">
        <v>6778288</v>
      </c>
      <c r="E504" s="38">
        <v>861384</v>
      </c>
      <c r="F504" s="39">
        <v>0.127</v>
      </c>
    </row>
    <row r="505" spans="1:6" x14ac:dyDescent="0.3">
      <c r="A505" s="55">
        <v>4219</v>
      </c>
      <c r="B505" s="56">
        <v>7</v>
      </c>
      <c r="C505" s="57" t="s">
        <v>350</v>
      </c>
      <c r="D505" s="38">
        <v>5859415</v>
      </c>
      <c r="E505" s="38">
        <v>927080</v>
      </c>
      <c r="F505" s="39">
        <v>0.158</v>
      </c>
    </row>
    <row r="506" spans="1:6" x14ac:dyDescent="0.3">
      <c r="A506" s="55">
        <v>4220</v>
      </c>
      <c r="B506" s="56">
        <v>7</v>
      </c>
      <c r="C506" s="57" t="s">
        <v>1070</v>
      </c>
      <c r="D506" s="38">
        <v>5203050</v>
      </c>
      <c r="E506" s="38">
        <v>333721</v>
      </c>
      <c r="F506" s="39">
        <v>6.4000000000000001E-2</v>
      </c>
    </row>
    <row r="507" spans="1:6" x14ac:dyDescent="0.3">
      <c r="A507" s="55">
        <v>4221</v>
      </c>
      <c r="B507" s="59">
        <v>7</v>
      </c>
      <c r="C507" s="57" t="s">
        <v>1071</v>
      </c>
      <c r="D507" s="38">
        <v>2435089</v>
      </c>
      <c r="E507" s="38">
        <v>530050</v>
      </c>
      <c r="F507" s="39">
        <v>0.218</v>
      </c>
    </row>
    <row r="508" spans="1:6" x14ac:dyDescent="0.3">
      <c r="A508" s="55">
        <v>4223</v>
      </c>
      <c r="B508" s="56">
        <v>7</v>
      </c>
      <c r="C508" s="57" t="s">
        <v>1072</v>
      </c>
      <c r="D508" s="38">
        <v>2811098</v>
      </c>
      <c r="E508" s="38">
        <v>1085504</v>
      </c>
      <c r="F508" s="39">
        <v>0.38600000000000001</v>
      </c>
    </row>
    <row r="509" spans="1:6" x14ac:dyDescent="0.3">
      <c r="A509" s="55">
        <v>4224</v>
      </c>
      <c r="B509" s="56">
        <v>7</v>
      </c>
      <c r="C509" s="57" t="s">
        <v>1073</v>
      </c>
      <c r="D509" s="38">
        <v>1856577</v>
      </c>
      <c r="E509" s="38">
        <v>253066</v>
      </c>
      <c r="F509" s="39">
        <v>0.13600000000000001</v>
      </c>
    </row>
    <row r="510" spans="1:6" x14ac:dyDescent="0.3">
      <c r="A510" s="55">
        <v>4225</v>
      </c>
      <c r="B510" s="56">
        <v>7</v>
      </c>
      <c r="C510" s="57" t="s">
        <v>1074</v>
      </c>
      <c r="D510" s="38">
        <v>4574232</v>
      </c>
      <c r="E510" s="38">
        <v>5361785</v>
      </c>
      <c r="F510" s="39">
        <v>1.1719999999999999</v>
      </c>
    </row>
    <row r="511" spans="1:6" x14ac:dyDescent="0.3">
      <c r="A511" s="55">
        <v>4226</v>
      </c>
      <c r="B511" s="56">
        <v>7</v>
      </c>
      <c r="C511" s="57" t="s">
        <v>40</v>
      </c>
      <c r="D511" s="38">
        <v>3494268</v>
      </c>
      <c r="E511" s="38">
        <v>163677</v>
      </c>
      <c r="F511" s="39">
        <v>4.7E-2</v>
      </c>
    </row>
    <row r="512" spans="1:6" x14ac:dyDescent="0.3">
      <c r="A512" s="55">
        <v>4227</v>
      </c>
      <c r="B512" s="56">
        <v>7</v>
      </c>
      <c r="C512" s="57" t="s">
        <v>1075</v>
      </c>
      <c r="D512" s="38">
        <v>4342398</v>
      </c>
      <c r="E512" s="38">
        <v>668134</v>
      </c>
      <c r="F512" s="39">
        <v>0.154</v>
      </c>
    </row>
    <row r="513" spans="1:6" x14ac:dyDescent="0.3">
      <c r="A513" s="55">
        <v>4228</v>
      </c>
      <c r="B513" s="56">
        <v>7</v>
      </c>
      <c r="C513" s="57" t="s">
        <v>1076</v>
      </c>
      <c r="D513" s="38">
        <v>4652795</v>
      </c>
      <c r="E513" s="38">
        <v>868182</v>
      </c>
      <c r="F513" s="39">
        <v>0.187</v>
      </c>
    </row>
    <row r="514" spans="1:6" x14ac:dyDescent="0.3">
      <c r="A514" s="55">
        <v>4229</v>
      </c>
      <c r="B514" s="56">
        <v>7</v>
      </c>
      <c r="C514" s="57" t="s">
        <v>1077</v>
      </c>
      <c r="D514" s="38">
        <v>1549992</v>
      </c>
      <c r="E514" s="38">
        <v>453139</v>
      </c>
      <c r="F514" s="39">
        <v>0.29199999999999998</v>
      </c>
    </row>
    <row r="515" spans="1:6" x14ac:dyDescent="0.3">
      <c r="A515" s="55">
        <v>4230</v>
      </c>
      <c r="B515" s="56">
        <v>7</v>
      </c>
      <c r="C515" s="57" t="s">
        <v>1078</v>
      </c>
      <c r="D515" s="38">
        <v>3034693</v>
      </c>
      <c r="E515" s="38">
        <v>79644</v>
      </c>
      <c r="F515" s="39">
        <v>2.5999999999999999E-2</v>
      </c>
    </row>
    <row r="516" spans="1:6" x14ac:dyDescent="0.3">
      <c r="A516" s="55">
        <v>4231</v>
      </c>
      <c r="B516" s="56">
        <v>7</v>
      </c>
      <c r="C516" s="57" t="s">
        <v>1079</v>
      </c>
      <c r="D516" s="38">
        <v>6241051</v>
      </c>
      <c r="E516" s="38">
        <v>1102505</v>
      </c>
      <c r="F516" s="39">
        <v>0.17699999999999999</v>
      </c>
    </row>
    <row r="517" spans="1:6" x14ac:dyDescent="0.3">
      <c r="A517" s="55">
        <v>4232</v>
      </c>
      <c r="B517" s="56">
        <v>7</v>
      </c>
      <c r="C517" s="57" t="s">
        <v>1080</v>
      </c>
      <c r="D517" s="38">
        <v>1691632</v>
      </c>
      <c r="E517" s="38">
        <v>654942</v>
      </c>
      <c r="F517" s="39">
        <v>0.38700000000000001</v>
      </c>
    </row>
    <row r="518" spans="1:6" x14ac:dyDescent="0.3">
      <c r="A518" s="55">
        <v>4233</v>
      </c>
      <c r="B518" s="56">
        <v>7</v>
      </c>
      <c r="C518" s="57" t="s">
        <v>1081</v>
      </c>
      <c r="D518" s="38">
        <v>1781675</v>
      </c>
      <c r="E518" s="38">
        <v>370260</v>
      </c>
      <c r="F518" s="39">
        <v>0.20799999999999999</v>
      </c>
    </row>
    <row r="519" spans="1:6" x14ac:dyDescent="0.3">
      <c r="A519" s="55">
        <v>4234</v>
      </c>
      <c r="B519" s="56">
        <v>7</v>
      </c>
      <c r="C519" s="57" t="s">
        <v>1082</v>
      </c>
      <c r="D519" s="37" t="s">
        <v>1120</v>
      </c>
      <c r="E519" s="37" t="s">
        <v>1120</v>
      </c>
      <c r="F519" s="39">
        <v>0</v>
      </c>
    </row>
    <row r="520" spans="1:6" x14ac:dyDescent="0.3">
      <c r="A520" s="55">
        <v>4235</v>
      </c>
      <c r="B520" s="56">
        <v>7</v>
      </c>
      <c r="C520" s="57" t="s">
        <v>1083</v>
      </c>
      <c r="D520" s="37" t="s">
        <v>1120</v>
      </c>
      <c r="E520" s="37" t="s">
        <v>1120</v>
      </c>
      <c r="F520" s="39">
        <v>0</v>
      </c>
    </row>
    <row r="521" spans="1:6" x14ac:dyDescent="0.3">
      <c r="A521" s="55">
        <v>4237</v>
      </c>
      <c r="B521" s="56">
        <v>7</v>
      </c>
      <c r="C521" s="57" t="s">
        <v>1084</v>
      </c>
      <c r="D521" s="38">
        <v>1484353</v>
      </c>
      <c r="E521" s="38">
        <v>328898</v>
      </c>
      <c r="F521" s="39">
        <v>0.222</v>
      </c>
    </row>
    <row r="522" spans="1:6" x14ac:dyDescent="0.3">
      <c r="A522" s="55">
        <v>4238</v>
      </c>
      <c r="B522" s="56">
        <v>7</v>
      </c>
      <c r="C522" s="57" t="s">
        <v>1085</v>
      </c>
      <c r="D522" s="38">
        <v>2258633</v>
      </c>
      <c r="E522" s="38">
        <v>33385</v>
      </c>
      <c r="F522" s="39">
        <v>1.4999999999999999E-2</v>
      </c>
    </row>
    <row r="523" spans="1:6" x14ac:dyDescent="0.3">
      <c r="A523" s="55">
        <v>4239</v>
      </c>
      <c r="B523" s="56">
        <v>7</v>
      </c>
      <c r="C523" s="57" t="s">
        <v>1086</v>
      </c>
      <c r="D523" s="38">
        <v>2553856</v>
      </c>
      <c r="E523" s="38">
        <v>459685</v>
      </c>
      <c r="F523" s="39">
        <v>0.18</v>
      </c>
    </row>
    <row r="524" spans="1:6" x14ac:dyDescent="0.3">
      <c r="A524" s="55">
        <v>4240</v>
      </c>
      <c r="B524" s="56">
        <v>7</v>
      </c>
      <c r="C524" s="57" t="s">
        <v>1087</v>
      </c>
      <c r="D524" s="38">
        <v>4310260</v>
      </c>
      <c r="E524" s="38">
        <v>1212256</v>
      </c>
      <c r="F524" s="39">
        <v>0.28100000000000003</v>
      </c>
    </row>
    <row r="525" spans="1:6" x14ac:dyDescent="0.3">
      <c r="A525" s="55">
        <v>4243</v>
      </c>
      <c r="B525" s="56">
        <v>7</v>
      </c>
      <c r="C525" s="57" t="s">
        <v>347</v>
      </c>
      <c r="D525" s="38">
        <v>3580200</v>
      </c>
      <c r="E525" s="38">
        <v>-33913</v>
      </c>
      <c r="F525" s="39">
        <v>-8.9999999999999993E-3</v>
      </c>
    </row>
    <row r="526" spans="1:6" x14ac:dyDescent="0.3">
      <c r="A526" s="55">
        <v>4244</v>
      </c>
      <c r="B526" s="56">
        <v>7</v>
      </c>
      <c r="C526" s="57" t="s">
        <v>1088</v>
      </c>
      <c r="D526" s="38">
        <v>3356457</v>
      </c>
      <c r="E526" s="38">
        <v>241071</v>
      </c>
      <c r="F526" s="39">
        <v>7.1999999999999995E-2</v>
      </c>
    </row>
    <row r="527" spans="1:6" x14ac:dyDescent="0.3">
      <c r="A527" s="55">
        <v>4246</v>
      </c>
      <c r="B527" s="56">
        <v>7</v>
      </c>
      <c r="C527" s="57" t="s">
        <v>1089</v>
      </c>
      <c r="D527" s="37" t="s">
        <v>1120</v>
      </c>
      <c r="E527" s="37" t="s">
        <v>1120</v>
      </c>
      <c r="F527" s="39">
        <v>0</v>
      </c>
    </row>
    <row r="528" spans="1:6" x14ac:dyDescent="0.3">
      <c r="A528" s="55">
        <v>4247</v>
      </c>
      <c r="B528" s="56">
        <v>7</v>
      </c>
      <c r="C528" s="57" t="s">
        <v>1090</v>
      </c>
      <c r="D528" s="37" t="s">
        <v>1120</v>
      </c>
      <c r="E528" s="37" t="s">
        <v>1120</v>
      </c>
      <c r="F528" s="39">
        <v>0</v>
      </c>
    </row>
    <row r="529" spans="1:6" x14ac:dyDescent="0.3">
      <c r="A529" s="55">
        <v>4248</v>
      </c>
      <c r="B529" s="56">
        <v>7</v>
      </c>
      <c r="C529" s="57" t="s">
        <v>1091</v>
      </c>
      <c r="D529" s="37" t="s">
        <v>1120</v>
      </c>
      <c r="E529" s="37" t="s">
        <v>1120</v>
      </c>
      <c r="F529" s="39">
        <v>0</v>
      </c>
    </row>
    <row r="530" spans="1:6" x14ac:dyDescent="0.3">
      <c r="A530" s="55">
        <v>4249</v>
      </c>
      <c r="B530" s="56">
        <v>7</v>
      </c>
      <c r="C530" s="57" t="s">
        <v>1092</v>
      </c>
      <c r="D530" s="37" t="s">
        <v>1120</v>
      </c>
      <c r="E530" s="37" t="s">
        <v>1120</v>
      </c>
      <c r="F530" s="39">
        <v>0</v>
      </c>
    </row>
    <row r="531" spans="1:6" x14ac:dyDescent="0.3">
      <c r="A531" s="55">
        <v>4250</v>
      </c>
      <c r="B531" s="56">
        <v>7</v>
      </c>
      <c r="C531" s="57" t="s">
        <v>27</v>
      </c>
      <c r="D531" s="38">
        <v>8425550</v>
      </c>
      <c r="E531" s="38">
        <v>579500</v>
      </c>
      <c r="F531" s="39">
        <v>6.9000000000000006E-2</v>
      </c>
    </row>
    <row r="532" spans="1:6" x14ac:dyDescent="0.3">
      <c r="A532" s="55">
        <v>4251</v>
      </c>
      <c r="B532" s="56">
        <v>7</v>
      </c>
      <c r="C532" s="57" t="s">
        <v>1093</v>
      </c>
      <c r="D532" s="37" t="s">
        <v>1120</v>
      </c>
      <c r="E532" s="37" t="s">
        <v>1120</v>
      </c>
      <c r="F532" s="39">
        <v>0</v>
      </c>
    </row>
    <row r="533" spans="1:6" x14ac:dyDescent="0.3">
      <c r="A533" s="55">
        <v>4253</v>
      </c>
      <c r="B533" s="56">
        <v>7</v>
      </c>
      <c r="C533" s="57" t="s">
        <v>1094</v>
      </c>
      <c r="D533" s="38">
        <v>1038143</v>
      </c>
      <c r="E533" s="38">
        <v>72894</v>
      </c>
      <c r="F533" s="39">
        <v>7.0000000000000007E-2</v>
      </c>
    </row>
    <row r="534" spans="1:6" x14ac:dyDescent="0.3">
      <c r="A534" s="55">
        <v>4254</v>
      </c>
      <c r="B534" s="56">
        <v>7</v>
      </c>
      <c r="C534" s="57" t="s">
        <v>277</v>
      </c>
      <c r="D534" s="38">
        <v>2567331</v>
      </c>
      <c r="E534" s="38">
        <v>340103</v>
      </c>
      <c r="F534" s="39">
        <v>0.13200000000000001</v>
      </c>
    </row>
    <row r="535" spans="1:6" x14ac:dyDescent="0.3">
      <c r="A535" s="55">
        <v>4255</v>
      </c>
      <c r="B535" s="56">
        <v>7</v>
      </c>
      <c r="C535" s="57" t="s">
        <v>1095</v>
      </c>
      <c r="D535" s="38">
        <v>3321034</v>
      </c>
      <c r="E535" s="38">
        <v>244919</v>
      </c>
      <c r="F535" s="39">
        <v>7.3999999999999996E-2</v>
      </c>
    </row>
    <row r="536" spans="1:6" x14ac:dyDescent="0.3">
      <c r="A536" s="55">
        <v>4258</v>
      </c>
      <c r="B536" s="56">
        <v>7</v>
      </c>
      <c r="C536" s="57" t="s">
        <v>491</v>
      </c>
      <c r="D536" s="38">
        <v>959510</v>
      </c>
      <c r="E536" s="38">
        <v>28177</v>
      </c>
      <c r="F536" s="39">
        <v>2.9000000000000001E-2</v>
      </c>
    </row>
    <row r="537" spans="1:6" x14ac:dyDescent="0.3">
      <c r="A537" s="55">
        <v>4261</v>
      </c>
      <c r="B537" s="56">
        <v>7</v>
      </c>
      <c r="C537" s="57" t="s">
        <v>440</v>
      </c>
      <c r="D537" s="38">
        <v>3138027</v>
      </c>
      <c r="E537" s="38">
        <v>265566</v>
      </c>
      <c r="F537" s="39">
        <v>8.5000000000000006E-2</v>
      </c>
    </row>
    <row r="538" spans="1:6" x14ac:dyDescent="0.3">
      <c r="A538" s="55">
        <v>4262</v>
      </c>
      <c r="B538" s="56">
        <v>7</v>
      </c>
      <c r="C538" s="57" t="s">
        <v>1096</v>
      </c>
      <c r="D538" s="37" t="s">
        <v>1120</v>
      </c>
      <c r="E538" s="37" t="s">
        <v>1120</v>
      </c>
      <c r="F538" s="39">
        <v>0</v>
      </c>
    </row>
    <row r="539" spans="1:6" x14ac:dyDescent="0.3">
      <c r="A539" s="55">
        <v>4263</v>
      </c>
      <c r="B539" s="56">
        <v>7</v>
      </c>
      <c r="C539" s="57" t="s">
        <v>1097</v>
      </c>
      <c r="D539" s="38">
        <v>1016734</v>
      </c>
      <c r="E539" s="38">
        <v>-22668</v>
      </c>
      <c r="F539" s="39">
        <v>-2.1999999999999999E-2</v>
      </c>
    </row>
    <row r="540" spans="1:6" x14ac:dyDescent="0.3">
      <c r="A540" s="55">
        <v>4264</v>
      </c>
      <c r="B540" s="56">
        <v>7</v>
      </c>
      <c r="C540" s="57" t="s">
        <v>1098</v>
      </c>
      <c r="D540" s="38">
        <v>2179627</v>
      </c>
      <c r="E540" s="38">
        <v>238713</v>
      </c>
      <c r="F540" s="39">
        <v>0.11</v>
      </c>
    </row>
    <row r="541" spans="1:6" x14ac:dyDescent="0.3">
      <c r="A541" s="55">
        <v>4265</v>
      </c>
      <c r="B541" s="56">
        <v>7</v>
      </c>
      <c r="C541" s="57" t="s">
        <v>308</v>
      </c>
      <c r="D541" s="38">
        <v>369869</v>
      </c>
      <c r="E541" s="38">
        <v>77348</v>
      </c>
      <c r="F541" s="39">
        <v>0.20899999999999999</v>
      </c>
    </row>
    <row r="542" spans="1:6" x14ac:dyDescent="0.3">
      <c r="A542" s="55">
        <v>4266</v>
      </c>
      <c r="B542" s="56">
        <v>7</v>
      </c>
      <c r="C542" s="57" t="s">
        <v>493</v>
      </c>
      <c r="D542" s="38">
        <v>109488</v>
      </c>
      <c r="E542" s="38">
        <v>-5988</v>
      </c>
      <c r="F542" s="39">
        <v>-5.5E-2</v>
      </c>
    </row>
    <row r="543" spans="1:6" x14ac:dyDescent="0.3">
      <c r="A543" s="55">
        <v>4267</v>
      </c>
      <c r="B543" s="56">
        <v>7</v>
      </c>
      <c r="C543" s="57" t="s">
        <v>1099</v>
      </c>
      <c r="D543" s="38">
        <v>1259703</v>
      </c>
      <c r="E543" s="38">
        <v>116941</v>
      </c>
      <c r="F543" s="39">
        <v>9.2999999999999999E-2</v>
      </c>
    </row>
    <row r="544" spans="1:6" x14ac:dyDescent="0.3">
      <c r="A544" s="55">
        <v>4268</v>
      </c>
      <c r="B544" s="56">
        <v>7</v>
      </c>
      <c r="C544" s="57" t="s">
        <v>178</v>
      </c>
      <c r="D544" s="38">
        <v>118216</v>
      </c>
      <c r="E544" s="38">
        <v>-3637</v>
      </c>
      <c r="F544" s="39">
        <v>-3.1E-2</v>
      </c>
    </row>
    <row r="545" spans="1:6" x14ac:dyDescent="0.3">
      <c r="A545" s="55">
        <v>4269</v>
      </c>
      <c r="B545" s="56">
        <v>7</v>
      </c>
      <c r="C545" s="57" t="s">
        <v>1100</v>
      </c>
      <c r="D545" s="38">
        <v>91328</v>
      </c>
      <c r="E545" s="38">
        <v>-1862</v>
      </c>
      <c r="F545" s="39">
        <v>-0.02</v>
      </c>
    </row>
    <row r="546" spans="1:6" x14ac:dyDescent="0.3">
      <c r="A546" s="55">
        <v>4271</v>
      </c>
      <c r="B546" s="56">
        <v>7</v>
      </c>
      <c r="C546" s="57" t="s">
        <v>1101</v>
      </c>
      <c r="D546" s="38">
        <v>1092796</v>
      </c>
      <c r="E546" s="38">
        <v>28498</v>
      </c>
      <c r="F546" s="39">
        <v>2.5999999999999999E-2</v>
      </c>
    </row>
    <row r="547" spans="1:6" x14ac:dyDescent="0.3">
      <c r="A547" s="55">
        <v>4272</v>
      </c>
      <c r="B547" s="56">
        <v>7</v>
      </c>
      <c r="C547" s="57" t="s">
        <v>1102</v>
      </c>
      <c r="D547" s="37" t="s">
        <v>1120</v>
      </c>
      <c r="E547" s="37" t="s">
        <v>1120</v>
      </c>
      <c r="F547" s="39">
        <v>0</v>
      </c>
    </row>
    <row r="548" spans="1:6" x14ac:dyDescent="0.3">
      <c r="A548" s="55">
        <v>4273</v>
      </c>
      <c r="B548" s="56">
        <v>7</v>
      </c>
      <c r="C548" s="57" t="s">
        <v>312</v>
      </c>
      <c r="D548" s="38">
        <v>1124995</v>
      </c>
      <c r="E548" s="38">
        <v>94085</v>
      </c>
      <c r="F548" s="39">
        <v>8.4000000000000005E-2</v>
      </c>
    </row>
    <row r="549" spans="1:6" x14ac:dyDescent="0.3">
      <c r="A549" s="55">
        <v>4275</v>
      </c>
      <c r="B549" s="56">
        <v>7</v>
      </c>
      <c r="C549" s="57" t="s">
        <v>475</v>
      </c>
      <c r="D549" s="38">
        <v>1593757</v>
      </c>
      <c r="E549" s="38">
        <v>166486</v>
      </c>
      <c r="F549" s="39">
        <v>0.104</v>
      </c>
    </row>
    <row r="550" spans="1:6" x14ac:dyDescent="0.3">
      <c r="A550" s="55">
        <v>4276</v>
      </c>
      <c r="B550" s="56">
        <v>7</v>
      </c>
      <c r="C550" s="57" t="s">
        <v>358</v>
      </c>
      <c r="D550" s="38">
        <v>135598</v>
      </c>
      <c r="E550" s="38">
        <v>70429</v>
      </c>
      <c r="F550" s="39">
        <v>0.51900000000000002</v>
      </c>
    </row>
    <row r="551" spans="1:6" x14ac:dyDescent="0.3">
      <c r="A551" s="55">
        <v>4277</v>
      </c>
      <c r="B551" s="56">
        <v>7</v>
      </c>
      <c r="C551" s="57" t="s">
        <v>1103</v>
      </c>
      <c r="D551" s="38">
        <v>184060</v>
      </c>
      <c r="E551" s="38">
        <v>-1665</v>
      </c>
      <c r="F551" s="39">
        <v>-8.9999999999999993E-3</v>
      </c>
    </row>
    <row r="552" spans="1:6" x14ac:dyDescent="0.3">
      <c r="A552" s="55">
        <v>4279</v>
      </c>
      <c r="B552" s="56">
        <v>7</v>
      </c>
      <c r="C552" s="57" t="s">
        <v>1104</v>
      </c>
      <c r="D552" s="38">
        <v>126252</v>
      </c>
      <c r="E552" s="38">
        <v>85696</v>
      </c>
      <c r="F552" s="39">
        <v>0.67900000000000005</v>
      </c>
    </row>
    <row r="553" spans="1:6" x14ac:dyDescent="0.3">
      <c r="A553" s="55">
        <v>4282</v>
      </c>
      <c r="B553" s="56">
        <v>7</v>
      </c>
      <c r="C553" s="57" t="s">
        <v>1105</v>
      </c>
      <c r="D553" s="38">
        <v>34842</v>
      </c>
      <c r="E553" s="37">
        <v>-105</v>
      </c>
      <c r="F553" s="39">
        <v>-3.0000000000000001E-3</v>
      </c>
    </row>
    <row r="554" spans="1:6" x14ac:dyDescent="0.3">
      <c r="A554" s="60" t="s">
        <v>1106</v>
      </c>
      <c r="B554" s="61" t="s">
        <v>551</v>
      </c>
      <c r="C554" s="50" t="s">
        <v>1107</v>
      </c>
      <c r="D554" s="38">
        <v>870209959</v>
      </c>
      <c r="E554" s="38">
        <v>226873565</v>
      </c>
      <c r="F554" s="39">
        <v>0.26100000000000001</v>
      </c>
    </row>
    <row r="555" spans="1:6" x14ac:dyDescent="0.3">
      <c r="A555" s="62" t="s">
        <v>1108</v>
      </c>
      <c r="B555" s="62" t="s">
        <v>551</v>
      </c>
      <c r="C555" s="50" t="s">
        <v>1109</v>
      </c>
      <c r="D555" s="38">
        <v>9820862442</v>
      </c>
      <c r="E555" s="38">
        <v>2137205630</v>
      </c>
      <c r="F555" s="39">
        <v>0.218</v>
      </c>
    </row>
    <row r="556" spans="1:6" x14ac:dyDescent="0.3">
      <c r="A556" s="63" t="s">
        <v>1110</v>
      </c>
      <c r="B556" s="40" t="s">
        <v>1111</v>
      </c>
      <c r="C556" s="40" t="s">
        <v>1112</v>
      </c>
    </row>
    <row r="557" spans="1:6" x14ac:dyDescent="0.3">
      <c r="A557" s="64" t="s">
        <v>1113</v>
      </c>
      <c r="B557" s="40"/>
      <c r="C557" s="65"/>
    </row>
    <row r="558" spans="1:6" x14ac:dyDescent="0.3">
      <c r="A558" s="64" t="s">
        <v>1114</v>
      </c>
      <c r="B558" s="40"/>
      <c r="C558" s="65"/>
    </row>
    <row r="559" spans="1:6" x14ac:dyDescent="0.3">
      <c r="A559" s="64" t="s">
        <v>1115</v>
      </c>
      <c r="B559" s="40"/>
      <c r="C559" s="65"/>
    </row>
    <row r="560" spans="1:6" x14ac:dyDescent="0.3">
      <c r="A560" s="65" t="s">
        <v>1116</v>
      </c>
      <c r="B560" s="65"/>
      <c r="C56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8"/>
  <sheetViews>
    <sheetView workbookViewId="0">
      <selection activeCell="D3" sqref="D3"/>
    </sheetView>
  </sheetViews>
  <sheetFormatPr defaultColWidth="9.09765625" defaultRowHeight="14" x14ac:dyDescent="0.3"/>
  <cols>
    <col min="1" max="8" width="9.09765625" style="1"/>
    <col min="9" max="9" width="16.19921875" style="27" customWidth="1"/>
    <col min="10" max="16384" width="9.09765625" style="1"/>
  </cols>
  <sheetData>
    <row r="1" spans="1:9" ht="70" x14ac:dyDescent="0.3">
      <c r="A1" s="8" t="s">
        <v>553</v>
      </c>
      <c r="B1" s="8" t="s">
        <v>554</v>
      </c>
      <c r="C1" s="8" t="s">
        <v>4</v>
      </c>
      <c r="D1" s="8" t="s">
        <v>0</v>
      </c>
      <c r="E1" s="9" t="s">
        <v>1</v>
      </c>
      <c r="F1" s="9" t="s">
        <v>2</v>
      </c>
      <c r="G1" s="11" t="s">
        <v>5</v>
      </c>
      <c r="H1" s="11" t="s">
        <v>6</v>
      </c>
      <c r="I1" s="13" t="s">
        <v>552</v>
      </c>
    </row>
    <row r="2" spans="1:9" s="35" customFormat="1" x14ac:dyDescent="0.3">
      <c r="A2" s="8">
        <v>1</v>
      </c>
      <c r="B2" s="8">
        <v>2</v>
      </c>
      <c r="C2" s="8">
        <v>3</v>
      </c>
      <c r="D2" s="8">
        <v>4</v>
      </c>
      <c r="E2" s="9">
        <v>5</v>
      </c>
      <c r="F2" s="9">
        <v>6</v>
      </c>
      <c r="G2" s="34">
        <v>7</v>
      </c>
      <c r="H2" s="34">
        <v>8</v>
      </c>
      <c r="I2" s="13">
        <v>9</v>
      </c>
    </row>
    <row r="3" spans="1:9" ht="56" x14ac:dyDescent="0.3">
      <c r="A3" s="14">
        <v>1</v>
      </c>
      <c r="B3" s="14">
        <v>1</v>
      </c>
      <c r="C3" s="14" t="s">
        <v>15</v>
      </c>
      <c r="D3" s="28">
        <v>197472</v>
      </c>
      <c r="E3" s="28">
        <v>205530</v>
      </c>
      <c r="F3" s="28">
        <v>0</v>
      </c>
      <c r="G3" s="29">
        <v>880404</v>
      </c>
      <c r="H3" s="30"/>
      <c r="I3" s="26">
        <v>1977262.78</v>
      </c>
    </row>
    <row r="4" spans="1:9" ht="56" x14ac:dyDescent="0.3">
      <c r="A4" s="14">
        <v>1.2</v>
      </c>
      <c r="B4" s="14">
        <v>3</v>
      </c>
      <c r="C4" s="14" t="s">
        <v>298</v>
      </c>
      <c r="D4" s="28">
        <v>1464204</v>
      </c>
      <c r="E4" s="28">
        <v>18705817</v>
      </c>
      <c r="F4" s="28">
        <v>0</v>
      </c>
      <c r="G4" s="29">
        <v>71005780</v>
      </c>
      <c r="H4" s="30"/>
      <c r="I4" s="26">
        <v>159468894.88999999</v>
      </c>
    </row>
    <row r="5" spans="1:9" ht="56" x14ac:dyDescent="0.3">
      <c r="A5" s="14">
        <v>2</v>
      </c>
      <c r="B5" s="14">
        <v>1</v>
      </c>
      <c r="C5" s="14" t="s">
        <v>200</v>
      </c>
      <c r="D5" s="28">
        <v>11776</v>
      </c>
      <c r="E5" s="28">
        <v>51391</v>
      </c>
      <c r="F5" s="28">
        <v>0</v>
      </c>
      <c r="G5" s="29">
        <v>299278</v>
      </c>
      <c r="H5" s="30"/>
      <c r="I5" s="26">
        <v>672136.21</v>
      </c>
    </row>
    <row r="6" spans="1:9" ht="70" x14ac:dyDescent="0.3">
      <c r="A6" s="14">
        <v>4</v>
      </c>
      <c r="B6" s="14">
        <v>1</v>
      </c>
      <c r="C6" s="14" t="s">
        <v>283</v>
      </c>
      <c r="D6" s="28">
        <v>49527</v>
      </c>
      <c r="E6" s="28">
        <v>137194</v>
      </c>
      <c r="F6" s="28">
        <v>0</v>
      </c>
      <c r="G6" s="29">
        <v>521936</v>
      </c>
      <c r="H6" s="30"/>
      <c r="I6" s="26">
        <v>1172194.96</v>
      </c>
    </row>
    <row r="7" spans="1:9" ht="70" x14ac:dyDescent="0.3">
      <c r="A7" s="14">
        <v>6</v>
      </c>
      <c r="B7" s="14">
        <v>3</v>
      </c>
      <c r="C7" s="14" t="s">
        <v>450</v>
      </c>
      <c r="D7" s="28">
        <v>77489</v>
      </c>
      <c r="E7" s="28">
        <v>357691</v>
      </c>
      <c r="F7" s="28">
        <v>97946</v>
      </c>
      <c r="G7" s="29">
        <v>1700354</v>
      </c>
      <c r="H7" s="30"/>
      <c r="I7" s="26">
        <v>3818754.08</v>
      </c>
    </row>
    <row r="8" spans="1:9" ht="70" x14ac:dyDescent="0.3">
      <c r="A8" s="14">
        <v>11</v>
      </c>
      <c r="B8" s="14">
        <v>1</v>
      </c>
      <c r="C8" s="14" t="s">
        <v>21</v>
      </c>
      <c r="D8" s="28">
        <v>676809</v>
      </c>
      <c r="E8" s="28">
        <v>3317503</v>
      </c>
      <c r="F8" s="28">
        <v>806955</v>
      </c>
      <c r="G8" s="29">
        <v>13658954</v>
      </c>
      <c r="H8" s="30"/>
      <c r="I8" s="26">
        <v>30676069.890000001</v>
      </c>
    </row>
    <row r="9" spans="1:9" ht="70" x14ac:dyDescent="0.3">
      <c r="A9" s="14">
        <v>12</v>
      </c>
      <c r="B9" s="14">
        <v>1</v>
      </c>
      <c r="C9" s="14" t="s">
        <v>84</v>
      </c>
      <c r="D9" s="28">
        <v>323673</v>
      </c>
      <c r="E9" s="28">
        <v>139720</v>
      </c>
      <c r="F9" s="28">
        <v>168087</v>
      </c>
      <c r="G9" s="29">
        <v>505664</v>
      </c>
      <c r="H9" s="30"/>
      <c r="I9" s="26">
        <v>1135649.73</v>
      </c>
    </row>
    <row r="10" spans="1:9" ht="84" x14ac:dyDescent="0.3">
      <c r="A10" s="14">
        <v>13</v>
      </c>
      <c r="B10" s="14">
        <v>1</v>
      </c>
      <c r="C10" s="14" t="s">
        <v>101</v>
      </c>
      <c r="D10" s="28">
        <v>132126</v>
      </c>
      <c r="E10" s="28">
        <v>728054</v>
      </c>
      <c r="F10" s="28">
        <v>94437</v>
      </c>
      <c r="G10" s="29">
        <v>2653770</v>
      </c>
      <c r="H10" s="30"/>
      <c r="I10" s="26">
        <v>5959991.1399999997</v>
      </c>
    </row>
    <row r="11" spans="1:9" ht="56" x14ac:dyDescent="0.3">
      <c r="A11" s="14">
        <v>14</v>
      </c>
      <c r="B11" s="14">
        <v>1</v>
      </c>
      <c r="C11" s="14" t="s">
        <v>162</v>
      </c>
      <c r="D11" s="28">
        <v>255328</v>
      </c>
      <c r="E11" s="28">
        <v>377444</v>
      </c>
      <c r="F11" s="28">
        <v>121862</v>
      </c>
      <c r="G11" s="29">
        <v>1438853</v>
      </c>
      <c r="H11" s="30"/>
      <c r="I11" s="26">
        <v>3231458.32</v>
      </c>
    </row>
    <row r="12" spans="1:9" ht="56" x14ac:dyDescent="0.3">
      <c r="A12" s="14">
        <v>15</v>
      </c>
      <c r="B12" s="14">
        <v>1</v>
      </c>
      <c r="C12" s="14" t="s">
        <v>468</v>
      </c>
      <c r="D12" s="28">
        <v>86033</v>
      </c>
      <c r="E12" s="28">
        <v>320458</v>
      </c>
      <c r="F12" s="28">
        <v>26516</v>
      </c>
      <c r="G12" s="29">
        <v>1279650</v>
      </c>
      <c r="H12" s="30"/>
      <c r="I12" s="26">
        <v>2873911.75</v>
      </c>
    </row>
    <row r="13" spans="1:9" ht="84" x14ac:dyDescent="0.3">
      <c r="A13" s="14">
        <v>16</v>
      </c>
      <c r="B13" s="14">
        <v>1</v>
      </c>
      <c r="C13" s="14" t="s">
        <v>460</v>
      </c>
      <c r="D13" s="28">
        <v>128794</v>
      </c>
      <c r="E13" s="28">
        <v>393891</v>
      </c>
      <c r="F13" s="28">
        <v>221784</v>
      </c>
      <c r="G13" s="29">
        <v>1580313</v>
      </c>
      <c r="H13" s="30"/>
      <c r="I13" s="26">
        <v>3549157.54</v>
      </c>
    </row>
    <row r="14" spans="1:9" ht="70" x14ac:dyDescent="0.3">
      <c r="A14" s="14">
        <v>22</v>
      </c>
      <c r="B14" s="14">
        <v>1</v>
      </c>
      <c r="C14" s="14" t="s">
        <v>117</v>
      </c>
      <c r="D14" s="28">
        <v>122910</v>
      </c>
      <c r="E14" s="28">
        <v>455644</v>
      </c>
      <c r="F14" s="28">
        <v>0</v>
      </c>
      <c r="G14" s="29">
        <v>1671600</v>
      </c>
      <c r="H14" s="30"/>
      <c r="I14" s="26">
        <v>3754175.41</v>
      </c>
    </row>
    <row r="15" spans="1:9" ht="70" x14ac:dyDescent="0.3">
      <c r="A15" s="14">
        <v>23</v>
      </c>
      <c r="B15" s="14">
        <v>1</v>
      </c>
      <c r="C15" s="14" t="s">
        <v>160</v>
      </c>
      <c r="D15" s="28">
        <v>91927</v>
      </c>
      <c r="E15" s="28">
        <v>246055</v>
      </c>
      <c r="F15" s="28">
        <v>0</v>
      </c>
      <c r="G15" s="29">
        <v>969368</v>
      </c>
      <c r="H15" s="30"/>
      <c r="I15" s="26">
        <v>2177062.58</v>
      </c>
    </row>
    <row r="16" spans="1:9" ht="70" x14ac:dyDescent="0.3">
      <c r="A16" s="14">
        <v>25</v>
      </c>
      <c r="B16" s="14">
        <v>1</v>
      </c>
      <c r="C16" s="14" t="s">
        <v>387</v>
      </c>
      <c r="D16" s="28">
        <v>43767</v>
      </c>
      <c r="E16" s="28">
        <v>60293</v>
      </c>
      <c r="F16" s="28">
        <v>0</v>
      </c>
      <c r="G16" s="29">
        <v>233130</v>
      </c>
      <c r="H16" s="30"/>
      <c r="I16" s="26">
        <v>523577.75</v>
      </c>
    </row>
    <row r="17" spans="1:9" ht="56" x14ac:dyDescent="0.3">
      <c r="A17" s="14">
        <v>31</v>
      </c>
      <c r="B17" s="14">
        <v>1</v>
      </c>
      <c r="C17" s="14" t="s">
        <v>45</v>
      </c>
      <c r="D17" s="28">
        <v>131827</v>
      </c>
      <c r="E17" s="28">
        <v>1185543</v>
      </c>
      <c r="F17" s="28">
        <v>0</v>
      </c>
      <c r="G17" s="29">
        <v>5178197</v>
      </c>
      <c r="H17" s="30"/>
      <c r="I17" s="26">
        <v>11629493.880000001</v>
      </c>
    </row>
    <row r="18" spans="1:9" ht="70" x14ac:dyDescent="0.3">
      <c r="A18" s="14">
        <v>32</v>
      </c>
      <c r="B18" s="14">
        <v>1</v>
      </c>
      <c r="C18" s="14" t="s">
        <v>54</v>
      </c>
      <c r="D18" s="28">
        <v>13927</v>
      </c>
      <c r="E18" s="28">
        <v>190712</v>
      </c>
      <c r="F18" s="28">
        <v>0</v>
      </c>
      <c r="G18" s="29">
        <v>999226</v>
      </c>
      <c r="H18" s="30"/>
      <c r="I18" s="26">
        <v>2244118.88</v>
      </c>
    </row>
    <row r="19" spans="1:9" ht="56" x14ac:dyDescent="0.3">
      <c r="A19" s="14">
        <v>36</v>
      </c>
      <c r="B19" s="14">
        <v>1</v>
      </c>
      <c r="C19" s="14" t="s">
        <v>227</v>
      </c>
      <c r="D19" s="28">
        <v>7580</v>
      </c>
      <c r="E19" s="28">
        <v>87073</v>
      </c>
      <c r="F19" s="28">
        <v>0</v>
      </c>
      <c r="G19" s="29">
        <v>341398</v>
      </c>
      <c r="H19" s="30"/>
      <c r="I19" s="26">
        <v>766732.28</v>
      </c>
    </row>
    <row r="20" spans="1:9" ht="70" x14ac:dyDescent="0.3">
      <c r="A20" s="14">
        <v>38</v>
      </c>
      <c r="B20" s="14">
        <v>1</v>
      </c>
      <c r="C20" s="14" t="s">
        <v>403</v>
      </c>
      <c r="D20" s="28">
        <v>58885</v>
      </c>
      <c r="E20" s="28">
        <v>1188469</v>
      </c>
      <c r="F20" s="28">
        <v>0</v>
      </c>
      <c r="G20" s="29">
        <v>4832219</v>
      </c>
      <c r="H20" s="30"/>
      <c r="I20" s="26">
        <v>10852477.380000001</v>
      </c>
    </row>
    <row r="21" spans="1:9" ht="84" x14ac:dyDescent="0.3">
      <c r="A21" s="14">
        <v>47</v>
      </c>
      <c r="B21" s="14">
        <v>1</v>
      </c>
      <c r="C21" s="14" t="s">
        <v>438</v>
      </c>
      <c r="D21" s="28">
        <v>54362</v>
      </c>
      <c r="E21" s="28">
        <v>308169</v>
      </c>
      <c r="F21" s="28">
        <v>50075</v>
      </c>
      <c r="G21" s="29">
        <v>1591312</v>
      </c>
      <c r="H21" s="30"/>
      <c r="I21" s="26">
        <v>3573861.67</v>
      </c>
    </row>
    <row r="22" spans="1:9" ht="56" x14ac:dyDescent="0.3">
      <c r="A22" s="14">
        <v>51</v>
      </c>
      <c r="B22" s="14">
        <v>1</v>
      </c>
      <c r="C22" s="14" t="s">
        <v>155</v>
      </c>
      <c r="D22" s="28">
        <v>23830</v>
      </c>
      <c r="E22" s="28">
        <v>131397</v>
      </c>
      <c r="F22" s="28">
        <v>0</v>
      </c>
      <c r="G22" s="29">
        <v>590326</v>
      </c>
      <c r="H22" s="30"/>
      <c r="I22" s="26">
        <v>1325787.26</v>
      </c>
    </row>
    <row r="23" spans="1:9" ht="70" x14ac:dyDescent="0.3">
      <c r="A23" s="14">
        <v>75</v>
      </c>
      <c r="B23" s="14">
        <v>1</v>
      </c>
      <c r="C23" s="14" t="s">
        <v>465</v>
      </c>
      <c r="D23" s="28">
        <v>4396</v>
      </c>
      <c r="E23" s="28">
        <v>41297</v>
      </c>
      <c r="F23" s="28">
        <v>0</v>
      </c>
      <c r="G23" s="29">
        <v>168664</v>
      </c>
      <c r="H23" s="30"/>
      <c r="I23" s="26">
        <v>378796.47</v>
      </c>
    </row>
    <row r="24" spans="1:9" ht="70" x14ac:dyDescent="0.3">
      <c r="A24" s="14">
        <v>77</v>
      </c>
      <c r="B24" s="14">
        <v>1</v>
      </c>
      <c r="C24" s="14" t="s">
        <v>274</v>
      </c>
      <c r="D24" s="28">
        <v>449735</v>
      </c>
      <c r="E24" s="28">
        <v>1036582</v>
      </c>
      <c r="F24" s="28">
        <v>39064</v>
      </c>
      <c r="G24" s="29">
        <v>3595418</v>
      </c>
      <c r="H24" s="30"/>
      <c r="I24" s="26">
        <v>8074797.9400000004</v>
      </c>
    </row>
    <row r="25" spans="1:9" ht="56" x14ac:dyDescent="0.3">
      <c r="A25" s="14">
        <v>81</v>
      </c>
      <c r="B25" s="14">
        <v>1</v>
      </c>
      <c r="C25" s="14" t="s">
        <v>102</v>
      </c>
      <c r="D25" s="28">
        <v>2062</v>
      </c>
      <c r="E25" s="28">
        <v>20906</v>
      </c>
      <c r="F25" s="28">
        <v>0</v>
      </c>
      <c r="G25" s="29">
        <v>98999</v>
      </c>
      <c r="H25" s="30"/>
      <c r="I25" s="26">
        <v>222336.96</v>
      </c>
    </row>
    <row r="26" spans="1:9" ht="70" x14ac:dyDescent="0.3">
      <c r="A26" s="14">
        <v>84</v>
      </c>
      <c r="B26" s="14">
        <v>1</v>
      </c>
      <c r="C26" s="14" t="s">
        <v>447</v>
      </c>
      <c r="D26" s="28">
        <v>12627</v>
      </c>
      <c r="E26" s="28">
        <v>82071</v>
      </c>
      <c r="F26" s="28">
        <v>7663</v>
      </c>
      <c r="G26" s="29">
        <v>370328</v>
      </c>
      <c r="H26" s="30"/>
      <c r="I26" s="26">
        <v>831705.16</v>
      </c>
    </row>
    <row r="27" spans="1:9" ht="70" x14ac:dyDescent="0.3">
      <c r="A27" s="14">
        <v>85</v>
      </c>
      <c r="B27" s="14">
        <v>1</v>
      </c>
      <c r="C27" s="14" t="s">
        <v>461</v>
      </c>
      <c r="D27" s="28">
        <v>6874</v>
      </c>
      <c r="E27" s="28">
        <v>60012</v>
      </c>
      <c r="F27" s="28">
        <v>0</v>
      </c>
      <c r="G27" s="29">
        <v>230997</v>
      </c>
      <c r="H27" s="30"/>
      <c r="I27" s="26">
        <v>518786.35</v>
      </c>
    </row>
    <row r="28" spans="1:9" ht="70" x14ac:dyDescent="0.3">
      <c r="A28" s="14">
        <v>88</v>
      </c>
      <c r="B28" s="14">
        <v>1</v>
      </c>
      <c r="C28" s="14" t="s">
        <v>339</v>
      </c>
      <c r="D28" s="28">
        <v>98089</v>
      </c>
      <c r="E28" s="28">
        <v>214144</v>
      </c>
      <c r="F28" s="28">
        <v>0</v>
      </c>
      <c r="G28" s="29">
        <v>894655</v>
      </c>
      <c r="H28" s="30"/>
      <c r="I28" s="26">
        <v>2009267.83</v>
      </c>
    </row>
    <row r="29" spans="1:9" ht="56" x14ac:dyDescent="0.3">
      <c r="A29" s="14">
        <v>91</v>
      </c>
      <c r="B29" s="14">
        <v>1</v>
      </c>
      <c r="C29" s="14" t="s">
        <v>38</v>
      </c>
      <c r="D29" s="28">
        <v>10525</v>
      </c>
      <c r="E29" s="28">
        <v>68621</v>
      </c>
      <c r="F29" s="28">
        <v>0</v>
      </c>
      <c r="G29" s="29">
        <v>263997</v>
      </c>
      <c r="H29" s="30"/>
      <c r="I29" s="26">
        <v>592898.65</v>
      </c>
    </row>
    <row r="30" spans="1:9" ht="56" x14ac:dyDescent="0.3">
      <c r="A30" s="14">
        <v>93</v>
      </c>
      <c r="B30" s="14">
        <v>1</v>
      </c>
      <c r="C30" s="14" t="s">
        <v>80</v>
      </c>
      <c r="D30" s="28">
        <v>13024</v>
      </c>
      <c r="E30" s="28">
        <v>81699</v>
      </c>
      <c r="F30" s="28">
        <v>0</v>
      </c>
      <c r="G30" s="29">
        <v>379954</v>
      </c>
      <c r="H30" s="30"/>
      <c r="I30" s="26">
        <v>853323.11</v>
      </c>
    </row>
    <row r="31" spans="1:9" ht="56" x14ac:dyDescent="0.3">
      <c r="A31" s="14">
        <v>94</v>
      </c>
      <c r="B31" s="14">
        <v>1</v>
      </c>
      <c r="C31" s="14" t="s">
        <v>98</v>
      </c>
      <c r="D31" s="28">
        <v>159490</v>
      </c>
      <c r="E31" s="28">
        <v>340698</v>
      </c>
      <c r="F31" s="28">
        <v>4441</v>
      </c>
      <c r="G31" s="29">
        <v>1384386</v>
      </c>
      <c r="H31" s="30"/>
      <c r="I31" s="26">
        <v>3109134.09</v>
      </c>
    </row>
    <row r="32" spans="1:9" ht="84" x14ac:dyDescent="0.3">
      <c r="A32" s="14">
        <v>95</v>
      </c>
      <c r="B32" s="14">
        <v>1</v>
      </c>
      <c r="C32" s="14" t="s">
        <v>107</v>
      </c>
      <c r="D32" s="28">
        <v>35163</v>
      </c>
      <c r="E32" s="28">
        <v>31662</v>
      </c>
      <c r="F32" s="28">
        <v>0</v>
      </c>
      <c r="G32" s="29">
        <v>106332</v>
      </c>
      <c r="H32" s="30"/>
      <c r="I32" s="26">
        <v>238806.44</v>
      </c>
    </row>
    <row r="33" spans="1:9" ht="70" x14ac:dyDescent="0.3">
      <c r="A33" s="14">
        <v>97</v>
      </c>
      <c r="B33" s="14">
        <v>1</v>
      </c>
      <c r="C33" s="14" t="s">
        <v>316</v>
      </c>
      <c r="D33" s="28">
        <v>12681</v>
      </c>
      <c r="E33" s="28">
        <v>58609</v>
      </c>
      <c r="F33" s="28">
        <v>0</v>
      </c>
      <c r="G33" s="29">
        <v>219997</v>
      </c>
      <c r="H33" s="30"/>
      <c r="I33" s="26">
        <v>494082.23</v>
      </c>
    </row>
    <row r="34" spans="1:9" ht="56" x14ac:dyDescent="0.3">
      <c r="A34" s="14">
        <v>99</v>
      </c>
      <c r="B34" s="14">
        <v>1</v>
      </c>
      <c r="C34" s="14" t="s">
        <v>141</v>
      </c>
      <c r="D34" s="28">
        <v>9819</v>
      </c>
      <c r="E34" s="28">
        <v>18277</v>
      </c>
      <c r="F34" s="28">
        <v>14603</v>
      </c>
      <c r="G34" s="29">
        <v>67955</v>
      </c>
      <c r="H34" s="30"/>
      <c r="I34" s="26">
        <v>152616.94</v>
      </c>
    </row>
    <row r="35" spans="1:9" ht="70" x14ac:dyDescent="0.3">
      <c r="A35" s="14">
        <v>100</v>
      </c>
      <c r="B35" s="14">
        <v>1</v>
      </c>
      <c r="C35" s="14" t="s">
        <v>545</v>
      </c>
      <c r="D35" s="28">
        <v>5463</v>
      </c>
      <c r="E35" s="28">
        <v>26878</v>
      </c>
      <c r="F35" s="28">
        <v>6581</v>
      </c>
      <c r="G35" s="29">
        <v>95332</v>
      </c>
      <c r="H35" s="30"/>
      <c r="I35" s="26">
        <v>214102.32</v>
      </c>
    </row>
    <row r="36" spans="1:9" ht="84" x14ac:dyDescent="0.3">
      <c r="A36" s="14">
        <v>103</v>
      </c>
      <c r="B36" s="14">
        <v>80</v>
      </c>
      <c r="C36" s="14" t="s">
        <v>300</v>
      </c>
      <c r="D36" s="28">
        <v>4088</v>
      </c>
      <c r="E36" s="28">
        <v>0</v>
      </c>
      <c r="F36" s="28">
        <v>32223</v>
      </c>
      <c r="G36" s="30"/>
      <c r="H36" s="29">
        <v>30802</v>
      </c>
      <c r="I36" s="26"/>
    </row>
    <row r="37" spans="1:9" ht="56" x14ac:dyDescent="0.3">
      <c r="A37" s="14">
        <v>108</v>
      </c>
      <c r="B37" s="14">
        <v>1</v>
      </c>
      <c r="C37" s="14" t="s">
        <v>86</v>
      </c>
      <c r="D37" s="28">
        <v>11656</v>
      </c>
      <c r="E37" s="28">
        <v>34616</v>
      </c>
      <c r="F37" s="28">
        <v>14911</v>
      </c>
      <c r="G37" s="29">
        <v>296996</v>
      </c>
      <c r="H37" s="30"/>
      <c r="I37" s="26">
        <v>667011.02</v>
      </c>
    </row>
    <row r="38" spans="1:9" ht="56" x14ac:dyDescent="0.3">
      <c r="A38" s="14">
        <v>110</v>
      </c>
      <c r="B38" s="14">
        <v>1</v>
      </c>
      <c r="C38" s="14" t="s">
        <v>519</v>
      </c>
      <c r="D38" s="28">
        <v>28493</v>
      </c>
      <c r="E38" s="28">
        <v>59583</v>
      </c>
      <c r="F38" s="28">
        <v>64805</v>
      </c>
      <c r="G38" s="29">
        <v>243838</v>
      </c>
      <c r="H38" s="30"/>
      <c r="I38" s="26">
        <v>547625.54</v>
      </c>
    </row>
    <row r="39" spans="1:9" ht="84" x14ac:dyDescent="0.3">
      <c r="A39" s="14">
        <v>111</v>
      </c>
      <c r="B39" s="14">
        <v>1</v>
      </c>
      <c r="C39" s="14" t="s">
        <v>526</v>
      </c>
      <c r="D39" s="28">
        <v>11922</v>
      </c>
      <c r="E39" s="28">
        <v>101990</v>
      </c>
      <c r="F39" s="28">
        <v>0</v>
      </c>
      <c r="G39" s="29">
        <v>189874</v>
      </c>
      <c r="H39" s="30"/>
      <c r="I39" s="26">
        <v>426429.75</v>
      </c>
    </row>
    <row r="40" spans="1:9" ht="84" x14ac:dyDescent="0.3">
      <c r="A40" s="14">
        <v>112</v>
      </c>
      <c r="B40" s="14">
        <v>1</v>
      </c>
      <c r="C40" s="14" t="s">
        <v>130</v>
      </c>
      <c r="D40" s="28">
        <v>107621</v>
      </c>
      <c r="E40" s="28">
        <v>236558</v>
      </c>
      <c r="F40" s="28">
        <v>240428</v>
      </c>
      <c r="G40" s="29">
        <v>807464</v>
      </c>
      <c r="H40" s="30"/>
      <c r="I40" s="26">
        <v>1813448.55</v>
      </c>
    </row>
    <row r="41" spans="1:9" ht="84" x14ac:dyDescent="0.3">
      <c r="A41" s="14">
        <v>113</v>
      </c>
      <c r="B41" s="14">
        <v>1</v>
      </c>
      <c r="C41" s="14" t="s">
        <v>521</v>
      </c>
      <c r="D41" s="28">
        <v>47302</v>
      </c>
      <c r="E41" s="28">
        <v>370887</v>
      </c>
      <c r="F41" s="28">
        <v>0</v>
      </c>
      <c r="G41" s="29">
        <v>1238867</v>
      </c>
      <c r="H41" s="30"/>
      <c r="I41" s="26">
        <v>2782320.37</v>
      </c>
    </row>
    <row r="42" spans="1:9" ht="84" x14ac:dyDescent="0.3">
      <c r="A42" s="14">
        <v>115</v>
      </c>
      <c r="B42" s="14">
        <v>1</v>
      </c>
      <c r="C42" s="14" t="s">
        <v>81</v>
      </c>
      <c r="D42" s="28">
        <v>40523</v>
      </c>
      <c r="E42" s="28">
        <v>530980</v>
      </c>
      <c r="F42" s="28">
        <v>0</v>
      </c>
      <c r="G42" s="29">
        <v>2070594</v>
      </c>
      <c r="H42" s="30"/>
      <c r="I42" s="26">
        <v>4650260.6500000004</v>
      </c>
    </row>
    <row r="43" spans="1:9" ht="56" x14ac:dyDescent="0.3">
      <c r="A43" s="14">
        <v>116</v>
      </c>
      <c r="B43" s="14">
        <v>1</v>
      </c>
      <c r="C43" s="14" t="s">
        <v>383</v>
      </c>
      <c r="D43" s="28">
        <v>55387</v>
      </c>
      <c r="E43" s="28">
        <v>107744</v>
      </c>
      <c r="F43" s="28">
        <v>281</v>
      </c>
      <c r="G43" s="29">
        <v>384995</v>
      </c>
      <c r="H43" s="30"/>
      <c r="I43" s="26">
        <v>864643.92</v>
      </c>
    </row>
    <row r="44" spans="1:9" ht="84" x14ac:dyDescent="0.3">
      <c r="A44" s="14">
        <v>118</v>
      </c>
      <c r="B44" s="14">
        <v>1</v>
      </c>
      <c r="C44" s="14" t="s">
        <v>355</v>
      </c>
      <c r="D44" s="28">
        <v>35256</v>
      </c>
      <c r="E44" s="28">
        <v>251771</v>
      </c>
      <c r="F44" s="28">
        <v>0</v>
      </c>
      <c r="G44" s="29">
        <v>909577</v>
      </c>
      <c r="H44" s="30"/>
      <c r="I44" s="26">
        <v>2042780.4</v>
      </c>
    </row>
    <row r="45" spans="1:9" ht="70" x14ac:dyDescent="0.3">
      <c r="A45" s="14">
        <v>129</v>
      </c>
      <c r="B45" s="14">
        <v>1</v>
      </c>
      <c r="C45" s="14" t="s">
        <v>313</v>
      </c>
      <c r="D45" s="28">
        <v>26376</v>
      </c>
      <c r="E45" s="28">
        <v>145969</v>
      </c>
      <c r="F45" s="28">
        <v>25640</v>
      </c>
      <c r="G45" s="29">
        <v>623325</v>
      </c>
      <c r="H45" s="30"/>
      <c r="I45" s="26">
        <v>1399899.62</v>
      </c>
    </row>
    <row r="46" spans="1:9" ht="70" x14ac:dyDescent="0.3">
      <c r="A46" s="14">
        <v>138</v>
      </c>
      <c r="B46" s="14">
        <v>1</v>
      </c>
      <c r="C46" s="14" t="s">
        <v>345</v>
      </c>
      <c r="D46" s="28">
        <v>130376</v>
      </c>
      <c r="E46" s="28">
        <v>238602</v>
      </c>
      <c r="F46" s="28">
        <v>0</v>
      </c>
      <c r="G46" s="29">
        <v>989987</v>
      </c>
      <c r="H46" s="30"/>
      <c r="I46" s="26">
        <v>2223370.15</v>
      </c>
    </row>
    <row r="47" spans="1:9" ht="70" x14ac:dyDescent="0.3">
      <c r="A47" s="14">
        <v>139</v>
      </c>
      <c r="B47" s="14">
        <v>1</v>
      </c>
      <c r="C47" s="14" t="s">
        <v>432</v>
      </c>
      <c r="D47" s="28">
        <v>9371</v>
      </c>
      <c r="E47" s="28">
        <v>78005</v>
      </c>
      <c r="F47" s="28">
        <v>0</v>
      </c>
      <c r="G47" s="29">
        <v>381328</v>
      </c>
      <c r="H47" s="30"/>
      <c r="I47" s="26">
        <v>856409.15</v>
      </c>
    </row>
    <row r="48" spans="1:9" ht="70" x14ac:dyDescent="0.3">
      <c r="A48" s="14">
        <v>146</v>
      </c>
      <c r="B48" s="14">
        <v>1</v>
      </c>
      <c r="C48" s="14" t="s">
        <v>37</v>
      </c>
      <c r="D48" s="28">
        <v>6006</v>
      </c>
      <c r="E48" s="28">
        <v>60756</v>
      </c>
      <c r="F48" s="28">
        <v>0</v>
      </c>
      <c r="G48" s="29">
        <v>300663</v>
      </c>
      <c r="H48" s="30"/>
      <c r="I48" s="26">
        <v>675245.72</v>
      </c>
    </row>
    <row r="49" spans="1:9" ht="56" x14ac:dyDescent="0.3">
      <c r="A49" s="14">
        <v>150</v>
      </c>
      <c r="B49" s="14">
        <v>1</v>
      </c>
      <c r="C49" s="14" t="s">
        <v>187</v>
      </c>
      <c r="D49" s="28">
        <v>5771</v>
      </c>
      <c r="E49" s="28">
        <v>22629</v>
      </c>
      <c r="F49" s="28">
        <v>9131</v>
      </c>
      <c r="G49" s="29">
        <v>296996</v>
      </c>
      <c r="H49" s="30"/>
      <c r="I49" s="26">
        <v>667011.02</v>
      </c>
    </row>
    <row r="50" spans="1:9" ht="70" x14ac:dyDescent="0.3">
      <c r="A50" s="14">
        <v>152</v>
      </c>
      <c r="B50" s="14">
        <v>1</v>
      </c>
      <c r="C50" s="14" t="s">
        <v>315</v>
      </c>
      <c r="D50" s="28">
        <v>130017</v>
      </c>
      <c r="E50" s="28">
        <v>1125973</v>
      </c>
      <c r="F50" s="28">
        <v>0</v>
      </c>
      <c r="G50" s="29">
        <v>5088671</v>
      </c>
      <c r="H50" s="30"/>
      <c r="I50" s="26">
        <v>11428433.27</v>
      </c>
    </row>
    <row r="51" spans="1:9" ht="56" x14ac:dyDescent="0.3">
      <c r="A51" s="14">
        <v>160</v>
      </c>
      <c r="B51" s="14">
        <v>70</v>
      </c>
      <c r="C51" s="14" t="s">
        <v>306</v>
      </c>
      <c r="D51" s="28">
        <v>5047</v>
      </c>
      <c r="E51" s="28">
        <v>0</v>
      </c>
      <c r="F51" s="28">
        <v>34306</v>
      </c>
      <c r="G51" s="30"/>
      <c r="H51" s="29">
        <v>29463</v>
      </c>
      <c r="I51" s="26"/>
    </row>
    <row r="52" spans="1:9" ht="56" x14ac:dyDescent="0.3">
      <c r="A52" s="14">
        <v>162</v>
      </c>
      <c r="B52" s="14">
        <v>1</v>
      </c>
      <c r="C52" s="14" t="s">
        <v>36</v>
      </c>
      <c r="D52" s="28">
        <v>23057</v>
      </c>
      <c r="E52" s="28">
        <v>249601</v>
      </c>
      <c r="F52" s="28">
        <v>0</v>
      </c>
      <c r="G52" s="29">
        <v>833745</v>
      </c>
      <c r="H52" s="30"/>
      <c r="I52" s="26">
        <v>1872473.77</v>
      </c>
    </row>
    <row r="53" spans="1:9" ht="70" x14ac:dyDescent="0.3">
      <c r="A53" s="14">
        <v>166</v>
      </c>
      <c r="B53" s="14">
        <v>1</v>
      </c>
      <c r="C53" s="14" t="s">
        <v>105</v>
      </c>
      <c r="D53" s="28">
        <v>8872</v>
      </c>
      <c r="E53" s="28">
        <v>80209</v>
      </c>
      <c r="F53" s="28">
        <v>0</v>
      </c>
      <c r="G53" s="29">
        <v>323931</v>
      </c>
      <c r="H53" s="30"/>
      <c r="I53" s="26">
        <v>727503.99</v>
      </c>
    </row>
    <row r="54" spans="1:9" ht="70" x14ac:dyDescent="0.3">
      <c r="A54" s="14">
        <v>173</v>
      </c>
      <c r="B54" s="14">
        <v>1</v>
      </c>
      <c r="C54" s="14" t="s">
        <v>321</v>
      </c>
      <c r="D54" s="28">
        <v>24956</v>
      </c>
      <c r="E54" s="28">
        <v>75746</v>
      </c>
      <c r="F54" s="28">
        <v>6895</v>
      </c>
      <c r="G54" s="29">
        <v>389126</v>
      </c>
      <c r="H54" s="30"/>
      <c r="I54" s="26">
        <v>873922.41</v>
      </c>
    </row>
    <row r="55" spans="1:9" ht="56" x14ac:dyDescent="0.3">
      <c r="A55" s="14">
        <v>177</v>
      </c>
      <c r="B55" s="14">
        <v>1</v>
      </c>
      <c r="C55" s="14" t="s">
        <v>539</v>
      </c>
      <c r="D55" s="28">
        <v>20225</v>
      </c>
      <c r="E55" s="28">
        <v>170048</v>
      </c>
      <c r="F55" s="28">
        <v>0</v>
      </c>
      <c r="G55" s="29">
        <v>646504</v>
      </c>
      <c r="H55" s="30"/>
      <c r="I55" s="26">
        <v>1451955.57</v>
      </c>
    </row>
    <row r="56" spans="1:9" ht="56" x14ac:dyDescent="0.3">
      <c r="A56" s="14">
        <v>181</v>
      </c>
      <c r="B56" s="14">
        <v>1</v>
      </c>
      <c r="C56" s="14" t="s">
        <v>61</v>
      </c>
      <c r="D56" s="28">
        <v>89639</v>
      </c>
      <c r="E56" s="28">
        <v>895692</v>
      </c>
      <c r="F56" s="28">
        <v>0</v>
      </c>
      <c r="G56" s="29">
        <v>4974278</v>
      </c>
      <c r="H56" s="30"/>
      <c r="I56" s="26">
        <v>11171522.560000001</v>
      </c>
    </row>
    <row r="57" spans="1:9" ht="70" x14ac:dyDescent="0.3">
      <c r="A57" s="14">
        <v>182</v>
      </c>
      <c r="B57" s="14">
        <v>1</v>
      </c>
      <c r="C57" s="14" t="s">
        <v>109</v>
      </c>
      <c r="D57" s="28">
        <v>21986</v>
      </c>
      <c r="E57" s="28">
        <v>272393</v>
      </c>
      <c r="F57" s="28">
        <v>0</v>
      </c>
      <c r="G57" s="29">
        <v>1173034</v>
      </c>
      <c r="H57" s="30"/>
      <c r="I57" s="26">
        <v>2634468.31</v>
      </c>
    </row>
    <row r="58" spans="1:9" ht="70" x14ac:dyDescent="0.3">
      <c r="A58" s="14">
        <v>186</v>
      </c>
      <c r="B58" s="14">
        <v>1</v>
      </c>
      <c r="C58" s="14" t="s">
        <v>377</v>
      </c>
      <c r="D58" s="28">
        <v>14725</v>
      </c>
      <c r="E58" s="28">
        <v>133071</v>
      </c>
      <c r="F58" s="28">
        <v>0</v>
      </c>
      <c r="G58" s="29">
        <v>637992</v>
      </c>
      <c r="H58" s="30"/>
      <c r="I58" s="26">
        <v>1432838.59</v>
      </c>
    </row>
    <row r="59" spans="1:9" ht="70" x14ac:dyDescent="0.3">
      <c r="A59" s="14">
        <v>191</v>
      </c>
      <c r="B59" s="14">
        <v>1</v>
      </c>
      <c r="C59" s="14" t="s">
        <v>70</v>
      </c>
      <c r="D59" s="28">
        <v>295665</v>
      </c>
      <c r="E59" s="28">
        <v>1296393</v>
      </c>
      <c r="F59" s="28">
        <v>244299</v>
      </c>
      <c r="G59" s="29">
        <v>7187245</v>
      </c>
      <c r="H59" s="30"/>
      <c r="I59" s="26">
        <v>16141531.32</v>
      </c>
    </row>
    <row r="60" spans="1:9" ht="70" x14ac:dyDescent="0.3">
      <c r="A60" s="14">
        <v>192</v>
      </c>
      <c r="B60" s="14">
        <v>1</v>
      </c>
      <c r="C60" s="14" t="s">
        <v>147</v>
      </c>
      <c r="D60" s="28">
        <v>85704</v>
      </c>
      <c r="E60" s="28">
        <v>163301</v>
      </c>
      <c r="F60" s="28">
        <v>180351</v>
      </c>
      <c r="G60" s="29">
        <v>1374982</v>
      </c>
      <c r="H60" s="30"/>
      <c r="I60" s="26">
        <v>3088014.14</v>
      </c>
    </row>
    <row r="61" spans="1:9" ht="56" x14ac:dyDescent="0.3">
      <c r="A61" s="14">
        <v>194</v>
      </c>
      <c r="B61" s="14">
        <v>1</v>
      </c>
      <c r="C61" s="14" t="s">
        <v>247</v>
      </c>
      <c r="D61" s="28">
        <v>111780</v>
      </c>
      <c r="E61" s="28">
        <v>226974</v>
      </c>
      <c r="F61" s="28">
        <v>253370</v>
      </c>
      <c r="G61" s="29">
        <v>1103267</v>
      </c>
      <c r="H61" s="30"/>
      <c r="I61" s="26">
        <v>2477781.21</v>
      </c>
    </row>
    <row r="62" spans="1:9" ht="70" x14ac:dyDescent="0.3">
      <c r="A62" s="14">
        <v>195</v>
      </c>
      <c r="B62" s="14">
        <v>1</v>
      </c>
      <c r="C62" s="14" t="s">
        <v>400</v>
      </c>
      <c r="D62" s="28">
        <v>4866</v>
      </c>
      <c r="E62" s="28">
        <v>9325</v>
      </c>
      <c r="F62" s="28">
        <v>11810</v>
      </c>
      <c r="G62" s="29">
        <v>31979</v>
      </c>
      <c r="H62" s="30"/>
      <c r="I62" s="26">
        <v>71819.73</v>
      </c>
    </row>
    <row r="63" spans="1:9" ht="70" x14ac:dyDescent="0.3">
      <c r="A63" s="14">
        <v>196</v>
      </c>
      <c r="B63" s="14">
        <v>1</v>
      </c>
      <c r="C63" s="14" t="s">
        <v>424</v>
      </c>
      <c r="D63" s="28">
        <v>443926</v>
      </c>
      <c r="E63" s="28">
        <v>1653269</v>
      </c>
      <c r="F63" s="28">
        <v>735463</v>
      </c>
      <c r="G63" s="29">
        <v>8582428</v>
      </c>
      <c r="H63" s="30"/>
      <c r="I63" s="26">
        <v>19274914.899999999</v>
      </c>
    </row>
    <row r="64" spans="1:9" ht="70" x14ac:dyDescent="0.3">
      <c r="A64" s="14">
        <v>197</v>
      </c>
      <c r="B64" s="14">
        <v>1</v>
      </c>
      <c r="C64" s="14" t="s">
        <v>532</v>
      </c>
      <c r="D64" s="28">
        <v>121026</v>
      </c>
      <c r="E64" s="28">
        <v>435786</v>
      </c>
      <c r="F64" s="28">
        <v>206159</v>
      </c>
      <c r="G64" s="29">
        <v>2115639</v>
      </c>
      <c r="H64" s="30"/>
      <c r="I64" s="26">
        <v>4751424.33</v>
      </c>
    </row>
    <row r="65" spans="1:9" ht="70" x14ac:dyDescent="0.3">
      <c r="A65" s="14">
        <v>199</v>
      </c>
      <c r="B65" s="14">
        <v>1</v>
      </c>
      <c r="C65" s="14" t="s">
        <v>216</v>
      </c>
      <c r="D65" s="28">
        <v>76379</v>
      </c>
      <c r="E65" s="28">
        <v>380502</v>
      </c>
      <c r="F65" s="28">
        <v>90204</v>
      </c>
      <c r="G65" s="29">
        <v>2199971</v>
      </c>
      <c r="H65" s="30"/>
      <c r="I65" s="26">
        <v>4940822.67</v>
      </c>
    </row>
    <row r="66" spans="1:9" ht="56" x14ac:dyDescent="0.3">
      <c r="A66" s="14">
        <v>200</v>
      </c>
      <c r="B66" s="14">
        <v>1</v>
      </c>
      <c r="C66" s="14" t="s">
        <v>186</v>
      </c>
      <c r="D66" s="28">
        <v>41066</v>
      </c>
      <c r="E66" s="28">
        <v>297378</v>
      </c>
      <c r="F66" s="28">
        <v>13397</v>
      </c>
      <c r="G66" s="29">
        <v>1334649</v>
      </c>
      <c r="H66" s="30"/>
      <c r="I66" s="26">
        <v>2997432.36</v>
      </c>
    </row>
    <row r="67" spans="1:9" ht="56" x14ac:dyDescent="0.3">
      <c r="A67" s="14">
        <v>203</v>
      </c>
      <c r="B67" s="14">
        <v>1</v>
      </c>
      <c r="C67" s="14" t="s">
        <v>188</v>
      </c>
      <c r="D67" s="28">
        <v>48856</v>
      </c>
      <c r="E67" s="28">
        <v>62710</v>
      </c>
      <c r="F67" s="28">
        <v>0</v>
      </c>
      <c r="G67" s="29">
        <v>245663</v>
      </c>
      <c r="H67" s="30"/>
      <c r="I67" s="26">
        <v>551725.25</v>
      </c>
    </row>
    <row r="68" spans="1:9" ht="70" x14ac:dyDescent="0.3">
      <c r="A68" s="14">
        <v>204</v>
      </c>
      <c r="B68" s="14">
        <v>1</v>
      </c>
      <c r="C68" s="14" t="s">
        <v>225</v>
      </c>
      <c r="D68" s="28">
        <v>16933</v>
      </c>
      <c r="E68" s="28">
        <v>50915</v>
      </c>
      <c r="F68" s="28">
        <v>32648</v>
      </c>
      <c r="G68" s="29">
        <v>185877</v>
      </c>
      <c r="H68" s="30"/>
      <c r="I68" s="26">
        <v>417452.26</v>
      </c>
    </row>
    <row r="69" spans="1:9" ht="70" x14ac:dyDescent="0.3">
      <c r="A69" s="14">
        <v>206</v>
      </c>
      <c r="B69" s="14">
        <v>1</v>
      </c>
      <c r="C69" s="14" t="s">
        <v>19</v>
      </c>
      <c r="D69" s="28">
        <v>43805</v>
      </c>
      <c r="E69" s="28">
        <v>330352</v>
      </c>
      <c r="F69" s="28">
        <v>6746</v>
      </c>
      <c r="G69" s="29">
        <v>1400648</v>
      </c>
      <c r="H69" s="30"/>
      <c r="I69" s="26">
        <v>3145656.95</v>
      </c>
    </row>
    <row r="70" spans="1:9" ht="56" x14ac:dyDescent="0.3">
      <c r="A70" s="14">
        <v>213</v>
      </c>
      <c r="B70" s="14">
        <v>1</v>
      </c>
      <c r="C70" s="14" t="s">
        <v>365</v>
      </c>
      <c r="D70" s="28">
        <v>13317</v>
      </c>
      <c r="E70" s="28">
        <v>79810</v>
      </c>
      <c r="F70" s="28">
        <v>0</v>
      </c>
      <c r="G70" s="29">
        <v>315329</v>
      </c>
      <c r="H70" s="30"/>
      <c r="I70" s="26">
        <v>708184.55</v>
      </c>
    </row>
    <row r="71" spans="1:9" ht="70" x14ac:dyDescent="0.3">
      <c r="A71" s="14">
        <v>227</v>
      </c>
      <c r="B71" s="14">
        <v>1</v>
      </c>
      <c r="C71" s="14" t="s">
        <v>87</v>
      </c>
      <c r="D71" s="28">
        <v>4921</v>
      </c>
      <c r="E71" s="28">
        <v>68828</v>
      </c>
      <c r="F71" s="28">
        <v>0</v>
      </c>
      <c r="G71" s="29">
        <v>249330</v>
      </c>
      <c r="H71" s="30"/>
      <c r="I71" s="26">
        <v>559959.89</v>
      </c>
    </row>
    <row r="72" spans="1:9" ht="70" x14ac:dyDescent="0.3">
      <c r="A72" s="14">
        <v>229</v>
      </c>
      <c r="B72" s="14">
        <v>1</v>
      </c>
      <c r="C72" s="14" t="s">
        <v>249</v>
      </c>
      <c r="D72" s="28">
        <v>3130</v>
      </c>
      <c r="E72" s="28">
        <v>37412</v>
      </c>
      <c r="F72" s="28">
        <v>0</v>
      </c>
      <c r="G72" s="29">
        <v>157293</v>
      </c>
      <c r="H72" s="30"/>
      <c r="I72" s="26">
        <v>353258.41</v>
      </c>
    </row>
    <row r="73" spans="1:9" ht="70" x14ac:dyDescent="0.3">
      <c r="A73" s="14">
        <v>238</v>
      </c>
      <c r="B73" s="14">
        <v>1</v>
      </c>
      <c r="C73" s="14" t="s">
        <v>269</v>
      </c>
      <c r="D73" s="28">
        <v>2515</v>
      </c>
      <c r="E73" s="28">
        <v>89561</v>
      </c>
      <c r="F73" s="28">
        <v>0</v>
      </c>
      <c r="G73" s="29">
        <v>288957</v>
      </c>
      <c r="H73" s="30"/>
      <c r="I73" s="26">
        <v>648957.07999999996</v>
      </c>
    </row>
    <row r="74" spans="1:9" ht="98" x14ac:dyDescent="0.3">
      <c r="A74" s="14">
        <v>239</v>
      </c>
      <c r="B74" s="14">
        <v>1</v>
      </c>
      <c r="C74" s="14" t="s">
        <v>433</v>
      </c>
      <c r="D74" s="28">
        <v>5319</v>
      </c>
      <c r="E74" s="28">
        <v>60812</v>
      </c>
      <c r="F74" s="28">
        <v>0</v>
      </c>
      <c r="G74" s="29">
        <v>260330</v>
      </c>
      <c r="H74" s="30"/>
      <c r="I74" s="26">
        <v>584664.01</v>
      </c>
    </row>
    <row r="75" spans="1:9" ht="70" x14ac:dyDescent="0.3">
      <c r="A75" s="14">
        <v>241</v>
      </c>
      <c r="B75" s="14">
        <v>1</v>
      </c>
      <c r="C75" s="14" t="s">
        <v>17</v>
      </c>
      <c r="D75" s="28">
        <v>78966</v>
      </c>
      <c r="E75" s="28">
        <v>599470</v>
      </c>
      <c r="F75" s="28">
        <v>15305</v>
      </c>
      <c r="G75" s="29">
        <v>2335148</v>
      </c>
      <c r="H75" s="30"/>
      <c r="I75" s="26">
        <v>5244410.03</v>
      </c>
    </row>
    <row r="76" spans="1:9" ht="70" x14ac:dyDescent="0.3">
      <c r="A76" s="14">
        <v>242</v>
      </c>
      <c r="B76" s="14">
        <v>1</v>
      </c>
      <c r="C76" s="14" t="s">
        <v>18</v>
      </c>
      <c r="D76" s="28">
        <v>6961</v>
      </c>
      <c r="E76" s="28">
        <v>19898</v>
      </c>
      <c r="F76" s="28">
        <v>5228</v>
      </c>
      <c r="G76" s="29">
        <v>89506</v>
      </c>
      <c r="H76" s="30"/>
      <c r="I76" s="26">
        <v>201017.73</v>
      </c>
    </row>
    <row r="77" spans="1:9" ht="70" x14ac:dyDescent="0.3">
      <c r="A77" s="14">
        <v>252</v>
      </c>
      <c r="B77" s="14">
        <v>1</v>
      </c>
      <c r="C77" s="14" t="s">
        <v>77</v>
      </c>
      <c r="D77" s="28">
        <v>38219</v>
      </c>
      <c r="E77" s="28">
        <v>88711</v>
      </c>
      <c r="F77" s="28">
        <v>0</v>
      </c>
      <c r="G77" s="29">
        <v>286782</v>
      </c>
      <c r="H77" s="30"/>
      <c r="I77" s="26">
        <v>644070.94999999995</v>
      </c>
    </row>
    <row r="78" spans="1:9" ht="56" x14ac:dyDescent="0.3">
      <c r="A78" s="14">
        <v>253</v>
      </c>
      <c r="B78" s="14">
        <v>1</v>
      </c>
      <c r="C78" s="14" t="s">
        <v>172</v>
      </c>
      <c r="D78" s="28">
        <v>6320</v>
      </c>
      <c r="E78" s="28">
        <v>28165</v>
      </c>
      <c r="F78" s="28">
        <v>2711</v>
      </c>
      <c r="G78" s="29">
        <v>113665</v>
      </c>
      <c r="H78" s="30"/>
      <c r="I78" s="26">
        <v>255275.79</v>
      </c>
    </row>
    <row r="79" spans="1:9" ht="70" x14ac:dyDescent="0.3">
      <c r="A79" s="14">
        <v>255</v>
      </c>
      <c r="B79" s="14">
        <v>1</v>
      </c>
      <c r="C79" s="14" t="s">
        <v>386</v>
      </c>
      <c r="D79" s="28">
        <v>8919</v>
      </c>
      <c r="E79" s="28">
        <v>82585</v>
      </c>
      <c r="F79" s="28">
        <v>0</v>
      </c>
      <c r="G79" s="29">
        <v>351995</v>
      </c>
      <c r="H79" s="30"/>
      <c r="I79" s="26">
        <v>790531.56</v>
      </c>
    </row>
    <row r="80" spans="1:9" ht="56" x14ac:dyDescent="0.3">
      <c r="A80" s="14">
        <v>256</v>
      </c>
      <c r="B80" s="14">
        <v>1</v>
      </c>
      <c r="C80" s="14" t="s">
        <v>405</v>
      </c>
      <c r="D80" s="28">
        <v>37592</v>
      </c>
      <c r="E80" s="28">
        <v>286607</v>
      </c>
      <c r="F80" s="28">
        <v>6823</v>
      </c>
      <c r="G80" s="29">
        <v>937561</v>
      </c>
      <c r="H80" s="30"/>
      <c r="I80" s="26">
        <v>2105628.7799999998</v>
      </c>
    </row>
    <row r="81" spans="1:9" ht="56" x14ac:dyDescent="0.3">
      <c r="A81" s="14">
        <v>261</v>
      </c>
      <c r="B81" s="14">
        <v>1</v>
      </c>
      <c r="C81" s="14" t="s">
        <v>25</v>
      </c>
      <c r="D81" s="28">
        <v>3130</v>
      </c>
      <c r="E81" s="28">
        <v>32360</v>
      </c>
      <c r="F81" s="28">
        <v>0</v>
      </c>
      <c r="G81" s="29">
        <v>125401</v>
      </c>
      <c r="H81" s="30"/>
      <c r="I81" s="26">
        <v>281633.14</v>
      </c>
    </row>
    <row r="82" spans="1:9" ht="70" x14ac:dyDescent="0.3">
      <c r="A82" s="14">
        <v>264</v>
      </c>
      <c r="B82" s="14">
        <v>1</v>
      </c>
      <c r="C82" s="14" t="s">
        <v>192</v>
      </c>
      <c r="D82" s="28">
        <v>1447</v>
      </c>
      <c r="E82" s="28">
        <v>19783</v>
      </c>
      <c r="F82" s="28">
        <v>0</v>
      </c>
      <c r="G82" s="29">
        <v>107631</v>
      </c>
      <c r="H82" s="30"/>
      <c r="I82" s="26">
        <v>241723.24</v>
      </c>
    </row>
    <row r="83" spans="1:9" ht="56" x14ac:dyDescent="0.3">
      <c r="A83" s="14">
        <v>270</v>
      </c>
      <c r="B83" s="14">
        <v>1</v>
      </c>
      <c r="C83" s="14" t="s">
        <v>206</v>
      </c>
      <c r="D83" s="28">
        <v>136295</v>
      </c>
      <c r="E83" s="28">
        <v>725820</v>
      </c>
      <c r="F83" s="28">
        <v>143252</v>
      </c>
      <c r="G83" s="29">
        <v>2686653</v>
      </c>
      <c r="H83" s="30"/>
      <c r="I83" s="26">
        <v>6033842.0800000001</v>
      </c>
    </row>
    <row r="84" spans="1:9" ht="70" x14ac:dyDescent="0.3">
      <c r="A84" s="14">
        <v>271</v>
      </c>
      <c r="B84" s="14">
        <v>1</v>
      </c>
      <c r="C84" s="14" t="s">
        <v>56</v>
      </c>
      <c r="D84" s="28">
        <v>244024</v>
      </c>
      <c r="E84" s="28">
        <v>1300594</v>
      </c>
      <c r="F84" s="28">
        <v>236332</v>
      </c>
      <c r="G84" s="29">
        <v>5094470</v>
      </c>
      <c r="H84" s="30"/>
      <c r="I84" s="26">
        <v>11441455.85</v>
      </c>
    </row>
    <row r="85" spans="1:9" ht="70" x14ac:dyDescent="0.3">
      <c r="A85" s="14">
        <v>272</v>
      </c>
      <c r="B85" s="14">
        <v>1</v>
      </c>
      <c r="C85" s="14" t="s">
        <v>132</v>
      </c>
      <c r="D85" s="28">
        <v>146649</v>
      </c>
      <c r="E85" s="28">
        <v>681842</v>
      </c>
      <c r="F85" s="28">
        <v>165877</v>
      </c>
      <c r="G85" s="29">
        <v>3069204</v>
      </c>
      <c r="H85" s="30"/>
      <c r="I85" s="26">
        <v>6892995.6699999999</v>
      </c>
    </row>
    <row r="86" spans="1:9" ht="56" x14ac:dyDescent="0.3">
      <c r="A86" s="14">
        <v>273</v>
      </c>
      <c r="B86" s="14">
        <v>1</v>
      </c>
      <c r="C86" s="14" t="s">
        <v>135</v>
      </c>
      <c r="D86" s="28">
        <v>94013</v>
      </c>
      <c r="E86" s="28">
        <v>135905</v>
      </c>
      <c r="F86" s="28">
        <v>210180</v>
      </c>
      <c r="G86" s="29">
        <v>484247</v>
      </c>
      <c r="H86" s="30"/>
      <c r="I86" s="26">
        <v>1087549.73</v>
      </c>
    </row>
    <row r="87" spans="1:9" ht="70" x14ac:dyDescent="0.3">
      <c r="A87" s="14">
        <v>276</v>
      </c>
      <c r="B87" s="14">
        <v>1</v>
      </c>
      <c r="C87" s="14" t="s">
        <v>309</v>
      </c>
      <c r="D87" s="28">
        <v>77482</v>
      </c>
      <c r="E87" s="28">
        <v>125148</v>
      </c>
      <c r="F87" s="28">
        <v>190180</v>
      </c>
      <c r="G87" s="29">
        <v>457696</v>
      </c>
      <c r="H87" s="30"/>
      <c r="I87" s="26">
        <v>1027920.1</v>
      </c>
    </row>
    <row r="88" spans="1:9" ht="70" x14ac:dyDescent="0.3">
      <c r="A88" s="14">
        <v>277</v>
      </c>
      <c r="B88" s="14">
        <v>1</v>
      </c>
      <c r="C88" s="14" t="s">
        <v>534</v>
      </c>
      <c r="D88" s="28">
        <v>21455</v>
      </c>
      <c r="E88" s="28">
        <v>158811</v>
      </c>
      <c r="F88" s="28">
        <v>5698</v>
      </c>
      <c r="G88" s="29">
        <v>282477</v>
      </c>
      <c r="H88" s="30"/>
      <c r="I88" s="26">
        <v>634403.98</v>
      </c>
    </row>
    <row r="89" spans="1:9" ht="56" x14ac:dyDescent="0.3">
      <c r="A89" s="14">
        <v>278</v>
      </c>
      <c r="B89" s="14">
        <v>1</v>
      </c>
      <c r="C89" s="14" t="s">
        <v>363</v>
      </c>
      <c r="D89" s="28">
        <v>16589</v>
      </c>
      <c r="E89" s="28">
        <v>50480</v>
      </c>
      <c r="F89" s="28">
        <v>31758</v>
      </c>
      <c r="G89" s="29">
        <v>187875</v>
      </c>
      <c r="H89" s="30"/>
      <c r="I89" s="26">
        <v>421941</v>
      </c>
    </row>
    <row r="90" spans="1:9" ht="56" x14ac:dyDescent="0.3">
      <c r="A90" s="14">
        <v>279</v>
      </c>
      <c r="B90" s="14">
        <v>1</v>
      </c>
      <c r="C90" s="14" t="s">
        <v>367</v>
      </c>
      <c r="D90" s="28">
        <v>579706</v>
      </c>
      <c r="E90" s="28">
        <v>2951833</v>
      </c>
      <c r="F90" s="28">
        <v>355774</v>
      </c>
      <c r="G90" s="29">
        <v>10488463</v>
      </c>
      <c r="H90" s="30"/>
      <c r="I90" s="26">
        <v>23555597.5</v>
      </c>
    </row>
    <row r="91" spans="1:9" ht="56" x14ac:dyDescent="0.3">
      <c r="A91" s="14">
        <v>280</v>
      </c>
      <c r="B91" s="14">
        <v>1</v>
      </c>
      <c r="C91" s="14" t="s">
        <v>410</v>
      </c>
      <c r="D91" s="28">
        <v>149155</v>
      </c>
      <c r="E91" s="28">
        <v>735655</v>
      </c>
      <c r="F91" s="28">
        <v>136038</v>
      </c>
      <c r="G91" s="29">
        <v>2532896</v>
      </c>
      <c r="H91" s="30"/>
      <c r="I91" s="26">
        <v>5688524.0800000001</v>
      </c>
    </row>
    <row r="92" spans="1:9" ht="70" x14ac:dyDescent="0.3">
      <c r="A92" s="14">
        <v>281</v>
      </c>
      <c r="B92" s="14">
        <v>1</v>
      </c>
      <c r="C92" s="14" t="s">
        <v>414</v>
      </c>
      <c r="D92" s="28">
        <v>1072353</v>
      </c>
      <c r="E92" s="28">
        <v>2315378</v>
      </c>
      <c r="F92" s="28">
        <v>81669</v>
      </c>
      <c r="G92" s="29">
        <v>8639852</v>
      </c>
      <c r="H92" s="30"/>
      <c r="I92" s="26">
        <v>19403880.199999999</v>
      </c>
    </row>
    <row r="93" spans="1:9" ht="98" x14ac:dyDescent="0.3">
      <c r="A93" s="14">
        <v>282</v>
      </c>
      <c r="B93" s="14">
        <v>1</v>
      </c>
      <c r="C93" s="14" t="s">
        <v>463</v>
      </c>
      <c r="D93" s="28">
        <v>25616</v>
      </c>
      <c r="E93" s="28">
        <v>88711</v>
      </c>
      <c r="F93" s="28">
        <v>44970</v>
      </c>
      <c r="G93" s="29">
        <v>362995</v>
      </c>
      <c r="H93" s="30"/>
      <c r="I93" s="26">
        <v>815235.68</v>
      </c>
    </row>
    <row r="94" spans="1:9" ht="84" x14ac:dyDescent="0.3">
      <c r="A94" s="14">
        <v>283</v>
      </c>
      <c r="B94" s="14">
        <v>1</v>
      </c>
      <c r="C94" s="14" t="s">
        <v>471</v>
      </c>
      <c r="D94" s="28">
        <v>86708</v>
      </c>
      <c r="E94" s="28">
        <v>456839</v>
      </c>
      <c r="F94" s="28">
        <v>92994</v>
      </c>
      <c r="G94" s="29">
        <v>1785643</v>
      </c>
      <c r="H94" s="30"/>
      <c r="I94" s="26">
        <v>4010301.02</v>
      </c>
    </row>
    <row r="95" spans="1:9" ht="56" x14ac:dyDescent="0.3">
      <c r="A95" s="14">
        <v>284</v>
      </c>
      <c r="B95" s="14">
        <v>1</v>
      </c>
      <c r="C95" s="14" t="s">
        <v>529</v>
      </c>
      <c r="D95" s="28">
        <v>137633</v>
      </c>
      <c r="E95" s="28">
        <v>605018</v>
      </c>
      <c r="F95" s="28">
        <v>193052</v>
      </c>
      <c r="G95" s="29">
        <v>1187236</v>
      </c>
      <c r="H95" s="30"/>
      <c r="I95" s="26">
        <v>2666363.0099999998</v>
      </c>
    </row>
    <row r="96" spans="1:9" ht="70" x14ac:dyDescent="0.3">
      <c r="A96" s="14">
        <v>286</v>
      </c>
      <c r="B96" s="14">
        <v>1</v>
      </c>
      <c r="C96" s="14" t="s">
        <v>64</v>
      </c>
      <c r="D96" s="28">
        <v>351503</v>
      </c>
      <c r="E96" s="28">
        <v>444616</v>
      </c>
      <c r="F96" s="28">
        <v>85583</v>
      </c>
      <c r="G96" s="29">
        <v>1658054</v>
      </c>
      <c r="H96" s="30"/>
      <c r="I96" s="26">
        <v>3723754.19</v>
      </c>
    </row>
    <row r="97" spans="1:9" ht="56" x14ac:dyDescent="0.3">
      <c r="A97" s="14">
        <v>287</v>
      </c>
      <c r="B97" s="14">
        <v>6</v>
      </c>
      <c r="C97" s="14" t="s">
        <v>212</v>
      </c>
      <c r="D97" s="28">
        <v>37719</v>
      </c>
      <c r="E97" s="28">
        <v>0</v>
      </c>
      <c r="F97" s="28">
        <v>247037</v>
      </c>
      <c r="G97" s="30"/>
      <c r="H97" s="31">
        <v>205573</v>
      </c>
      <c r="I97" s="26"/>
    </row>
    <row r="98" spans="1:9" ht="56" x14ac:dyDescent="0.3">
      <c r="A98" s="14">
        <v>288</v>
      </c>
      <c r="B98" s="14">
        <v>6</v>
      </c>
      <c r="C98" s="14" t="s">
        <v>456</v>
      </c>
      <c r="D98" s="28">
        <v>9027</v>
      </c>
      <c r="E98" s="28">
        <v>0</v>
      </c>
      <c r="F98" s="28">
        <v>52928</v>
      </c>
      <c r="G98" s="30"/>
      <c r="H98" s="31">
        <v>39507</v>
      </c>
      <c r="I98" s="26"/>
    </row>
    <row r="99" spans="1:9" ht="56" x14ac:dyDescent="0.3">
      <c r="A99" s="14">
        <v>294</v>
      </c>
      <c r="B99" s="14">
        <v>1</v>
      </c>
      <c r="C99" s="14" t="s">
        <v>208</v>
      </c>
      <c r="D99" s="28">
        <v>25110</v>
      </c>
      <c r="E99" s="28">
        <v>42944</v>
      </c>
      <c r="F99" s="28">
        <v>60729</v>
      </c>
      <c r="G99" s="29">
        <v>194331</v>
      </c>
      <c r="H99" s="30"/>
      <c r="I99" s="26">
        <v>436439.35</v>
      </c>
    </row>
    <row r="100" spans="1:9" ht="56" x14ac:dyDescent="0.3">
      <c r="A100" s="14">
        <v>297</v>
      </c>
      <c r="B100" s="14">
        <v>1</v>
      </c>
      <c r="C100" s="14" t="s">
        <v>459</v>
      </c>
      <c r="D100" s="28">
        <v>3292</v>
      </c>
      <c r="E100" s="28">
        <v>27996</v>
      </c>
      <c r="F100" s="28">
        <v>0</v>
      </c>
      <c r="G100" s="29">
        <v>117332</v>
      </c>
      <c r="H100" s="30"/>
      <c r="I100" s="26">
        <v>263510.63</v>
      </c>
    </row>
    <row r="101" spans="1:9" ht="70" x14ac:dyDescent="0.3">
      <c r="A101" s="14">
        <v>299</v>
      </c>
      <c r="B101" s="14">
        <v>1</v>
      </c>
      <c r="C101" s="14" t="s">
        <v>73</v>
      </c>
      <c r="D101" s="28">
        <v>6259</v>
      </c>
      <c r="E101" s="28">
        <v>83159</v>
      </c>
      <c r="F101" s="28">
        <v>0</v>
      </c>
      <c r="G101" s="29">
        <v>366662</v>
      </c>
      <c r="H101" s="30"/>
      <c r="I101" s="26">
        <v>823470.39</v>
      </c>
    </row>
    <row r="102" spans="1:9" ht="84" x14ac:dyDescent="0.3">
      <c r="A102" s="14">
        <v>300</v>
      </c>
      <c r="B102" s="14">
        <v>1</v>
      </c>
      <c r="C102" s="14" t="s">
        <v>235</v>
      </c>
      <c r="D102" s="28">
        <v>9588</v>
      </c>
      <c r="E102" s="28">
        <v>79529</v>
      </c>
      <c r="F102" s="28">
        <v>0</v>
      </c>
      <c r="G102" s="29">
        <v>151327</v>
      </c>
      <c r="H102" s="30"/>
      <c r="I102" s="26">
        <v>339859.29</v>
      </c>
    </row>
    <row r="103" spans="1:9" ht="56" x14ac:dyDescent="0.3">
      <c r="A103" s="14">
        <v>306</v>
      </c>
      <c r="B103" s="14">
        <v>1</v>
      </c>
      <c r="C103" s="14" t="s">
        <v>250</v>
      </c>
      <c r="D103" s="28">
        <v>8035</v>
      </c>
      <c r="E103" s="28">
        <v>55449</v>
      </c>
      <c r="F103" s="28">
        <v>0</v>
      </c>
      <c r="G103" s="29">
        <v>195565</v>
      </c>
      <c r="H103" s="30"/>
      <c r="I103" s="26">
        <v>439211.21</v>
      </c>
    </row>
    <row r="104" spans="1:9" ht="56" x14ac:dyDescent="0.3">
      <c r="A104" s="14">
        <v>308</v>
      </c>
      <c r="B104" s="14">
        <v>1</v>
      </c>
      <c r="C104" s="14" t="s">
        <v>330</v>
      </c>
      <c r="D104" s="28">
        <v>9903</v>
      </c>
      <c r="E104" s="28">
        <v>55971</v>
      </c>
      <c r="F104" s="28">
        <v>4892</v>
      </c>
      <c r="G104" s="29">
        <v>219908</v>
      </c>
      <c r="H104" s="30"/>
      <c r="I104" s="26">
        <v>493881.91</v>
      </c>
    </row>
    <row r="105" spans="1:9" ht="70" x14ac:dyDescent="0.3">
      <c r="A105" s="14">
        <v>309</v>
      </c>
      <c r="B105" s="14">
        <v>1</v>
      </c>
      <c r="C105" s="14" t="s">
        <v>371</v>
      </c>
      <c r="D105" s="28">
        <v>26720</v>
      </c>
      <c r="E105" s="28">
        <v>394928</v>
      </c>
      <c r="F105" s="28">
        <v>0</v>
      </c>
      <c r="G105" s="29">
        <v>1674191</v>
      </c>
      <c r="H105" s="30"/>
      <c r="I105" s="26">
        <v>3759996.16</v>
      </c>
    </row>
    <row r="106" spans="1:9" ht="56" x14ac:dyDescent="0.3">
      <c r="A106" s="14">
        <v>314</v>
      </c>
      <c r="B106" s="14">
        <v>1</v>
      </c>
      <c r="C106" s="14" t="s">
        <v>60</v>
      </c>
      <c r="D106" s="28">
        <v>28639</v>
      </c>
      <c r="E106" s="28">
        <v>134757</v>
      </c>
      <c r="F106" s="28">
        <v>0</v>
      </c>
      <c r="G106" s="29">
        <v>568326</v>
      </c>
      <c r="H106" s="30"/>
      <c r="I106" s="26">
        <v>1276379.08</v>
      </c>
    </row>
    <row r="107" spans="1:9" ht="70" x14ac:dyDescent="0.3">
      <c r="A107" s="14">
        <v>316</v>
      </c>
      <c r="B107" s="14">
        <v>1</v>
      </c>
      <c r="C107" s="14" t="s">
        <v>182</v>
      </c>
      <c r="D107" s="28">
        <v>26143</v>
      </c>
      <c r="E107" s="28">
        <v>219116</v>
      </c>
      <c r="F107" s="28">
        <v>0</v>
      </c>
      <c r="G107" s="29">
        <v>841637</v>
      </c>
      <c r="H107" s="30"/>
      <c r="I107" s="26">
        <v>1890196.19</v>
      </c>
    </row>
    <row r="108" spans="1:9" ht="70" x14ac:dyDescent="0.3">
      <c r="A108" s="14">
        <v>317</v>
      </c>
      <c r="B108" s="14">
        <v>1</v>
      </c>
      <c r="C108" s="14" t="s">
        <v>115</v>
      </c>
      <c r="D108" s="28">
        <v>29107</v>
      </c>
      <c r="E108" s="28">
        <v>224965</v>
      </c>
      <c r="F108" s="28">
        <v>0</v>
      </c>
      <c r="G108" s="29">
        <v>825611</v>
      </c>
      <c r="H108" s="30"/>
      <c r="I108" s="26">
        <v>1854205.09</v>
      </c>
    </row>
    <row r="109" spans="1:9" ht="70" x14ac:dyDescent="0.3">
      <c r="A109" s="14">
        <v>318</v>
      </c>
      <c r="B109" s="14">
        <v>1</v>
      </c>
      <c r="C109" s="14" t="s">
        <v>176</v>
      </c>
      <c r="D109" s="28">
        <v>57885</v>
      </c>
      <c r="E109" s="28">
        <v>574439</v>
      </c>
      <c r="F109" s="28">
        <v>0</v>
      </c>
      <c r="G109" s="29">
        <v>2745145</v>
      </c>
      <c r="H109" s="30"/>
      <c r="I109" s="26">
        <v>6165206.3600000003</v>
      </c>
    </row>
    <row r="110" spans="1:9" ht="84" x14ac:dyDescent="0.3">
      <c r="A110" s="14">
        <v>319</v>
      </c>
      <c r="B110" s="14">
        <v>1</v>
      </c>
      <c r="C110" s="14" t="s">
        <v>324</v>
      </c>
      <c r="D110" s="28">
        <v>15978</v>
      </c>
      <c r="E110" s="28">
        <v>117696</v>
      </c>
      <c r="F110" s="28">
        <v>0</v>
      </c>
      <c r="G110" s="29">
        <v>394099</v>
      </c>
      <c r="H110" s="30"/>
      <c r="I110" s="26">
        <v>885089.93</v>
      </c>
    </row>
    <row r="111" spans="1:9" ht="70" x14ac:dyDescent="0.3">
      <c r="A111" s="14">
        <v>323</v>
      </c>
      <c r="B111" s="14">
        <v>2</v>
      </c>
      <c r="C111" s="14" t="s">
        <v>159</v>
      </c>
      <c r="D111" s="28"/>
      <c r="E111" s="28"/>
      <c r="F111" s="28"/>
      <c r="G111" s="32" t="s">
        <v>23</v>
      </c>
      <c r="H111" s="30"/>
      <c r="I111" s="26"/>
    </row>
    <row r="112" spans="1:9" ht="84" x14ac:dyDescent="0.3">
      <c r="A112" s="14">
        <v>330</v>
      </c>
      <c r="B112" s="14">
        <v>1</v>
      </c>
      <c r="C112" s="14" t="s">
        <v>194</v>
      </c>
      <c r="D112" s="28">
        <v>6715</v>
      </c>
      <c r="E112" s="28">
        <v>25152</v>
      </c>
      <c r="F112" s="28">
        <v>6901</v>
      </c>
      <c r="G112" s="29">
        <v>135665</v>
      </c>
      <c r="H112" s="30"/>
      <c r="I112" s="26">
        <v>304684.09999999998</v>
      </c>
    </row>
    <row r="113" spans="1:9" ht="56" x14ac:dyDescent="0.3">
      <c r="A113" s="14">
        <v>332</v>
      </c>
      <c r="B113" s="14">
        <v>1</v>
      </c>
      <c r="C113" s="14" t="s">
        <v>317</v>
      </c>
      <c r="D113" s="28">
        <v>25821</v>
      </c>
      <c r="E113" s="28">
        <v>282408</v>
      </c>
      <c r="F113" s="28">
        <v>0</v>
      </c>
      <c r="G113" s="29">
        <v>1092865</v>
      </c>
      <c r="H113" s="30"/>
      <c r="I113" s="26">
        <v>2454420.34</v>
      </c>
    </row>
    <row r="114" spans="1:9" ht="56" x14ac:dyDescent="0.3">
      <c r="A114" s="14">
        <v>333</v>
      </c>
      <c r="B114" s="14">
        <v>1</v>
      </c>
      <c r="C114" s="14" t="s">
        <v>361</v>
      </c>
      <c r="D114" s="28">
        <v>65324</v>
      </c>
      <c r="E114" s="28">
        <v>92532</v>
      </c>
      <c r="F114" s="28">
        <v>0</v>
      </c>
      <c r="G114" s="29">
        <v>436824</v>
      </c>
      <c r="H114" s="30"/>
      <c r="I114" s="26">
        <v>981043.55</v>
      </c>
    </row>
    <row r="115" spans="1:9" ht="70" x14ac:dyDescent="0.3">
      <c r="A115" s="14">
        <v>345</v>
      </c>
      <c r="B115" s="14">
        <v>1</v>
      </c>
      <c r="C115" s="14" t="s">
        <v>336</v>
      </c>
      <c r="D115" s="28">
        <v>59205</v>
      </c>
      <c r="E115" s="28">
        <v>88347</v>
      </c>
      <c r="F115" s="28">
        <v>10003</v>
      </c>
      <c r="G115" s="29">
        <v>410661</v>
      </c>
      <c r="H115" s="30"/>
      <c r="I115" s="26">
        <v>922286.87</v>
      </c>
    </row>
    <row r="116" spans="1:9" ht="56" x14ac:dyDescent="0.3">
      <c r="A116" s="14">
        <v>347</v>
      </c>
      <c r="B116" s="14">
        <v>1</v>
      </c>
      <c r="C116" s="14" t="s">
        <v>537</v>
      </c>
      <c r="D116" s="28">
        <v>133762</v>
      </c>
      <c r="E116" s="28">
        <v>814636</v>
      </c>
      <c r="F116" s="28">
        <v>101891</v>
      </c>
      <c r="G116" s="29">
        <v>3983549</v>
      </c>
      <c r="H116" s="30"/>
      <c r="I116" s="26">
        <v>8946484.5399999991</v>
      </c>
    </row>
    <row r="117" spans="1:9" ht="70" x14ac:dyDescent="0.3">
      <c r="A117" s="14">
        <v>356</v>
      </c>
      <c r="B117" s="14">
        <v>1</v>
      </c>
      <c r="C117" s="14" t="s">
        <v>248</v>
      </c>
      <c r="D117" s="28">
        <v>2080</v>
      </c>
      <c r="E117" s="28">
        <v>18627</v>
      </c>
      <c r="F117" s="28">
        <v>0</v>
      </c>
      <c r="G117" s="29">
        <v>117876</v>
      </c>
      <c r="H117" s="30"/>
      <c r="I117" s="26">
        <v>264732.98</v>
      </c>
    </row>
    <row r="118" spans="1:9" ht="70" x14ac:dyDescent="0.3">
      <c r="A118" s="14">
        <v>361</v>
      </c>
      <c r="B118" s="14">
        <v>1</v>
      </c>
      <c r="C118" s="14" t="s">
        <v>214</v>
      </c>
      <c r="D118" s="28">
        <v>14768</v>
      </c>
      <c r="E118" s="28">
        <v>278476</v>
      </c>
      <c r="F118" s="28">
        <v>0</v>
      </c>
      <c r="G118" s="29">
        <v>1301471</v>
      </c>
      <c r="H118" s="30"/>
      <c r="I118" s="26">
        <v>2922918.25</v>
      </c>
    </row>
    <row r="119" spans="1:9" ht="70" x14ac:dyDescent="0.3">
      <c r="A119" s="14">
        <v>362</v>
      </c>
      <c r="B119" s="14">
        <v>1</v>
      </c>
      <c r="C119" s="14" t="s">
        <v>263</v>
      </c>
      <c r="D119" s="28">
        <v>10184</v>
      </c>
      <c r="E119" s="28">
        <v>34275</v>
      </c>
      <c r="F119" s="28">
        <v>0</v>
      </c>
      <c r="G119" s="29">
        <v>108128</v>
      </c>
      <c r="H119" s="30"/>
      <c r="I119" s="26">
        <v>242840.9</v>
      </c>
    </row>
    <row r="120" spans="1:9" ht="70" x14ac:dyDescent="0.3">
      <c r="A120" s="14">
        <v>363</v>
      </c>
      <c r="B120" s="14">
        <v>1</v>
      </c>
      <c r="C120" s="14" t="s">
        <v>449</v>
      </c>
      <c r="D120" s="28">
        <v>5887</v>
      </c>
      <c r="E120" s="28">
        <v>80385</v>
      </c>
      <c r="F120" s="28">
        <v>0</v>
      </c>
      <c r="G120" s="29">
        <v>261930</v>
      </c>
      <c r="H120" s="30"/>
      <c r="I120" s="26">
        <v>588258.13</v>
      </c>
    </row>
    <row r="121" spans="1:9" ht="70" x14ac:dyDescent="0.3">
      <c r="A121" s="14">
        <v>378</v>
      </c>
      <c r="B121" s="14">
        <v>1</v>
      </c>
      <c r="C121" s="14" t="s">
        <v>114</v>
      </c>
      <c r="D121" s="28">
        <v>7435</v>
      </c>
      <c r="E121" s="28">
        <v>43407</v>
      </c>
      <c r="F121" s="28">
        <v>6373</v>
      </c>
      <c r="G121" s="29">
        <v>164998</v>
      </c>
      <c r="H121" s="30"/>
      <c r="I121" s="26">
        <v>370561.69</v>
      </c>
    </row>
    <row r="122" spans="1:9" ht="70" x14ac:dyDescent="0.3">
      <c r="A122" s="14">
        <v>381</v>
      </c>
      <c r="B122" s="14">
        <v>1</v>
      </c>
      <c r="C122" s="14" t="s">
        <v>244</v>
      </c>
      <c r="D122" s="28">
        <v>12636</v>
      </c>
      <c r="E122" s="28">
        <v>183168</v>
      </c>
      <c r="F122" s="28">
        <v>0</v>
      </c>
      <c r="G122" s="29">
        <v>711324</v>
      </c>
      <c r="H122" s="30"/>
      <c r="I122" s="26">
        <v>1597532.67</v>
      </c>
    </row>
    <row r="123" spans="1:9" ht="70" x14ac:dyDescent="0.3">
      <c r="A123" s="14">
        <v>390</v>
      </c>
      <c r="B123" s="14">
        <v>1</v>
      </c>
      <c r="C123" s="14" t="s">
        <v>242</v>
      </c>
      <c r="D123" s="28">
        <v>5970</v>
      </c>
      <c r="E123" s="28">
        <v>67611</v>
      </c>
      <c r="F123" s="28">
        <v>0</v>
      </c>
      <c r="G123" s="29">
        <v>253354</v>
      </c>
      <c r="H123" s="30"/>
      <c r="I123" s="26">
        <v>568996.35</v>
      </c>
    </row>
    <row r="124" spans="1:9" ht="70" x14ac:dyDescent="0.3">
      <c r="A124" s="14">
        <v>391</v>
      </c>
      <c r="B124" s="14">
        <v>1</v>
      </c>
      <c r="C124" s="14" t="s">
        <v>95</v>
      </c>
      <c r="D124" s="28">
        <v>4287</v>
      </c>
      <c r="E124" s="28">
        <v>11315</v>
      </c>
      <c r="F124" s="28">
        <v>8863</v>
      </c>
      <c r="G124" s="29">
        <v>35723</v>
      </c>
      <c r="H124" s="30"/>
      <c r="I124" s="26">
        <v>80229.62</v>
      </c>
    </row>
    <row r="125" spans="1:9" ht="70" x14ac:dyDescent="0.3">
      <c r="A125" s="14">
        <v>397</v>
      </c>
      <c r="B125" s="14">
        <v>52</v>
      </c>
      <c r="C125" s="14" t="s">
        <v>238</v>
      </c>
      <c r="D125" s="28">
        <v>2099</v>
      </c>
      <c r="E125" s="28">
        <v>0</v>
      </c>
      <c r="F125" s="28">
        <v>13282</v>
      </c>
      <c r="G125" s="30"/>
      <c r="H125" s="29">
        <v>10714</v>
      </c>
      <c r="I125" s="26"/>
    </row>
    <row r="126" spans="1:9" ht="56" x14ac:dyDescent="0.3">
      <c r="A126" s="14">
        <v>398</v>
      </c>
      <c r="B126" s="14">
        <v>52</v>
      </c>
      <c r="C126" s="14" t="s">
        <v>292</v>
      </c>
      <c r="D126" s="28">
        <v>525</v>
      </c>
      <c r="E126" s="28">
        <v>0</v>
      </c>
      <c r="F126" s="28">
        <v>10000</v>
      </c>
      <c r="G126" s="30"/>
      <c r="H126" s="29">
        <v>10000</v>
      </c>
      <c r="I126" s="26"/>
    </row>
    <row r="127" spans="1:9" ht="70" x14ac:dyDescent="0.3">
      <c r="A127" s="14">
        <v>402</v>
      </c>
      <c r="B127" s="14">
        <v>1</v>
      </c>
      <c r="C127" s="14" t="s">
        <v>189</v>
      </c>
      <c r="D127" s="28">
        <v>1574</v>
      </c>
      <c r="E127" s="28">
        <v>18264</v>
      </c>
      <c r="F127" s="28">
        <v>0</v>
      </c>
      <c r="G127" s="29">
        <v>62469</v>
      </c>
      <c r="H127" s="30"/>
      <c r="I127" s="26">
        <v>140295.37</v>
      </c>
    </row>
    <row r="128" spans="1:9" ht="56" x14ac:dyDescent="0.3">
      <c r="A128" s="14">
        <v>403</v>
      </c>
      <c r="B128" s="14">
        <v>1</v>
      </c>
      <c r="C128" s="14" t="s">
        <v>218</v>
      </c>
      <c r="D128" s="28">
        <v>778</v>
      </c>
      <c r="E128" s="28">
        <v>15977</v>
      </c>
      <c r="F128" s="28">
        <v>0</v>
      </c>
      <c r="G128" s="29">
        <v>50403</v>
      </c>
      <c r="H128" s="30"/>
      <c r="I128" s="26">
        <v>113197.93</v>
      </c>
    </row>
    <row r="129" spans="1:9" ht="70" x14ac:dyDescent="0.3">
      <c r="A129" s="14">
        <v>404</v>
      </c>
      <c r="B129" s="14">
        <v>1</v>
      </c>
      <c r="C129" s="14" t="s">
        <v>239</v>
      </c>
      <c r="D129" s="28">
        <v>1411</v>
      </c>
      <c r="E129" s="28">
        <v>36255</v>
      </c>
      <c r="F129" s="28">
        <v>0</v>
      </c>
      <c r="G129" s="29">
        <v>138969</v>
      </c>
      <c r="H129" s="30"/>
      <c r="I129" s="26">
        <v>312105.73</v>
      </c>
    </row>
    <row r="130" spans="1:9" ht="70" x14ac:dyDescent="0.3">
      <c r="A130" s="14">
        <v>413</v>
      </c>
      <c r="B130" s="14">
        <v>1</v>
      </c>
      <c r="C130" s="14" t="s">
        <v>279</v>
      </c>
      <c r="D130" s="28">
        <v>56678</v>
      </c>
      <c r="E130" s="28">
        <v>366831</v>
      </c>
      <c r="F130" s="28">
        <v>34983</v>
      </c>
      <c r="G130" s="29">
        <v>1544905</v>
      </c>
      <c r="H130" s="30"/>
      <c r="I130" s="26">
        <v>3469637.71</v>
      </c>
    </row>
    <row r="131" spans="1:9" ht="56" x14ac:dyDescent="0.3">
      <c r="A131" s="14">
        <v>414</v>
      </c>
      <c r="B131" s="14">
        <v>1</v>
      </c>
      <c r="C131" s="14" t="s">
        <v>299</v>
      </c>
      <c r="D131" s="28">
        <v>15824</v>
      </c>
      <c r="E131" s="28">
        <v>52937</v>
      </c>
      <c r="F131" s="28">
        <v>0</v>
      </c>
      <c r="G131" s="29">
        <v>170885</v>
      </c>
      <c r="H131" s="30"/>
      <c r="I131" s="26">
        <v>383782.66</v>
      </c>
    </row>
    <row r="132" spans="1:9" ht="56" x14ac:dyDescent="0.3">
      <c r="A132" s="14">
        <v>415</v>
      </c>
      <c r="B132" s="14">
        <v>1</v>
      </c>
      <c r="C132" s="14" t="s">
        <v>268</v>
      </c>
      <c r="D132" s="28">
        <v>33394</v>
      </c>
      <c r="E132" s="28">
        <v>17270</v>
      </c>
      <c r="F132" s="28">
        <v>5834</v>
      </c>
      <c r="G132" s="29">
        <v>56011</v>
      </c>
      <c r="H132" s="30"/>
      <c r="I132" s="26">
        <v>125792.74</v>
      </c>
    </row>
    <row r="133" spans="1:9" ht="70" x14ac:dyDescent="0.3">
      <c r="A133" s="14">
        <v>423</v>
      </c>
      <c r="B133" s="14">
        <v>1</v>
      </c>
      <c r="C133" s="14" t="s">
        <v>210</v>
      </c>
      <c r="D133" s="28">
        <v>35761</v>
      </c>
      <c r="E133" s="28">
        <v>242022</v>
      </c>
      <c r="F133" s="28">
        <v>11821</v>
      </c>
      <c r="G133" s="29">
        <v>1000987</v>
      </c>
      <c r="H133" s="30"/>
      <c r="I133" s="26">
        <v>2248074.27</v>
      </c>
    </row>
    <row r="134" spans="1:9" ht="70" x14ac:dyDescent="0.3">
      <c r="A134" s="14">
        <v>424</v>
      </c>
      <c r="B134" s="14">
        <v>1</v>
      </c>
      <c r="C134" s="14" t="s">
        <v>254</v>
      </c>
      <c r="D134" s="28">
        <v>79449</v>
      </c>
      <c r="E134" s="28">
        <v>42660</v>
      </c>
      <c r="F134" s="28">
        <v>2774</v>
      </c>
      <c r="G134" s="29">
        <v>205331</v>
      </c>
      <c r="H134" s="30"/>
      <c r="I134" s="26">
        <v>461143.47</v>
      </c>
    </row>
    <row r="135" spans="1:9" ht="70" x14ac:dyDescent="0.3">
      <c r="A135" s="14">
        <v>432</v>
      </c>
      <c r="B135" s="14">
        <v>1</v>
      </c>
      <c r="C135" s="14" t="s">
        <v>272</v>
      </c>
      <c r="D135" s="28">
        <v>48022</v>
      </c>
      <c r="E135" s="28">
        <v>418075</v>
      </c>
      <c r="F135" s="28">
        <v>0</v>
      </c>
      <c r="G135" s="29">
        <v>1606087</v>
      </c>
      <c r="H135" s="30"/>
      <c r="I135" s="26">
        <v>3607043.83</v>
      </c>
    </row>
    <row r="136" spans="1:9" ht="84" x14ac:dyDescent="0.3">
      <c r="A136" s="14">
        <v>435</v>
      </c>
      <c r="B136" s="14">
        <v>1</v>
      </c>
      <c r="C136" s="14" t="s">
        <v>528</v>
      </c>
      <c r="D136" s="28">
        <v>35497</v>
      </c>
      <c r="E136" s="28">
        <v>277107</v>
      </c>
      <c r="F136" s="28">
        <v>0</v>
      </c>
      <c r="G136" s="29">
        <v>1145834</v>
      </c>
      <c r="H136" s="30"/>
      <c r="I136" s="26">
        <v>2573381.4300000002</v>
      </c>
    </row>
    <row r="137" spans="1:9" ht="98" x14ac:dyDescent="0.3">
      <c r="A137" s="14">
        <v>441</v>
      </c>
      <c r="B137" s="14">
        <v>1</v>
      </c>
      <c r="C137" s="14" t="s">
        <v>278</v>
      </c>
      <c r="D137" s="28">
        <v>24488</v>
      </c>
      <c r="E137" s="28">
        <v>28296</v>
      </c>
      <c r="F137" s="28">
        <v>1830</v>
      </c>
      <c r="G137" s="29">
        <v>89384</v>
      </c>
      <c r="H137" s="30"/>
      <c r="I137" s="26">
        <v>200744.01</v>
      </c>
    </row>
    <row r="138" spans="1:9" ht="56" x14ac:dyDescent="0.3">
      <c r="A138" s="14">
        <v>447</v>
      </c>
      <c r="B138" s="14">
        <v>1</v>
      </c>
      <c r="C138" s="14" t="s">
        <v>183</v>
      </c>
      <c r="D138" s="28">
        <v>1610</v>
      </c>
      <c r="E138" s="28">
        <v>29006</v>
      </c>
      <c r="F138" s="28">
        <v>0</v>
      </c>
      <c r="G138" s="29">
        <v>91679</v>
      </c>
      <c r="H138" s="30"/>
      <c r="I138" s="26">
        <v>205898.62</v>
      </c>
    </row>
    <row r="139" spans="1:9" ht="56" x14ac:dyDescent="0.3">
      <c r="A139" s="14">
        <v>458</v>
      </c>
      <c r="B139" s="14">
        <v>1</v>
      </c>
      <c r="C139" s="14" t="s">
        <v>500</v>
      </c>
      <c r="D139" s="28">
        <v>3654</v>
      </c>
      <c r="E139" s="28">
        <v>64568</v>
      </c>
      <c r="F139" s="28">
        <v>0</v>
      </c>
      <c r="G139" s="29">
        <v>298651</v>
      </c>
      <c r="H139" s="30"/>
      <c r="I139" s="26">
        <v>670728.6</v>
      </c>
    </row>
    <row r="140" spans="1:9" ht="70" x14ac:dyDescent="0.3">
      <c r="A140" s="14">
        <v>463</v>
      </c>
      <c r="B140" s="14">
        <v>1</v>
      </c>
      <c r="C140" s="14" t="s">
        <v>133</v>
      </c>
      <c r="D140" s="28">
        <v>10419</v>
      </c>
      <c r="E140" s="28">
        <v>65226</v>
      </c>
      <c r="F140" s="28">
        <v>5551</v>
      </c>
      <c r="G140" s="29">
        <v>249330</v>
      </c>
      <c r="H140" s="30"/>
      <c r="I140" s="26">
        <v>559959.89</v>
      </c>
    </row>
    <row r="141" spans="1:9" ht="70" x14ac:dyDescent="0.3">
      <c r="A141" s="14">
        <v>465</v>
      </c>
      <c r="B141" s="14">
        <v>1</v>
      </c>
      <c r="C141" s="14" t="s">
        <v>261</v>
      </c>
      <c r="D141" s="28">
        <v>58545</v>
      </c>
      <c r="E141" s="28">
        <v>172810</v>
      </c>
      <c r="F141" s="28">
        <v>0</v>
      </c>
      <c r="G141" s="29">
        <v>685658</v>
      </c>
      <c r="H141" s="30"/>
      <c r="I141" s="26">
        <v>1539889.65</v>
      </c>
    </row>
    <row r="142" spans="1:9" ht="70" x14ac:dyDescent="0.3">
      <c r="A142" s="14">
        <v>466</v>
      </c>
      <c r="B142" s="14">
        <v>1</v>
      </c>
      <c r="C142" s="14" t="s">
        <v>112</v>
      </c>
      <c r="D142" s="28">
        <v>24523</v>
      </c>
      <c r="E142" s="28">
        <v>132851</v>
      </c>
      <c r="F142" s="28">
        <v>7754</v>
      </c>
      <c r="G142" s="29">
        <v>239609</v>
      </c>
      <c r="H142" s="30"/>
      <c r="I142" s="26">
        <v>538127.13</v>
      </c>
    </row>
    <row r="143" spans="1:9" ht="56" x14ac:dyDescent="0.3">
      <c r="A143" s="14">
        <v>473</v>
      </c>
      <c r="B143" s="14">
        <v>1</v>
      </c>
      <c r="C143" s="14" t="s">
        <v>217</v>
      </c>
      <c r="D143" s="28">
        <v>29658</v>
      </c>
      <c r="E143" s="28">
        <v>85647</v>
      </c>
      <c r="F143" s="28">
        <v>0</v>
      </c>
      <c r="G143" s="29">
        <v>433426</v>
      </c>
      <c r="H143" s="30"/>
      <c r="I143" s="26">
        <v>973414.15</v>
      </c>
    </row>
    <row r="144" spans="1:9" ht="70" x14ac:dyDescent="0.3">
      <c r="A144" s="14">
        <v>477</v>
      </c>
      <c r="B144" s="14">
        <v>1</v>
      </c>
      <c r="C144" s="14" t="s">
        <v>393</v>
      </c>
      <c r="D144" s="28">
        <v>110250</v>
      </c>
      <c r="E144" s="28">
        <v>310489</v>
      </c>
      <c r="F144" s="28">
        <v>0</v>
      </c>
      <c r="G144" s="29">
        <v>1228317</v>
      </c>
      <c r="H144" s="30"/>
      <c r="I144" s="26">
        <v>2758625.85</v>
      </c>
    </row>
    <row r="145" spans="1:9" ht="56" x14ac:dyDescent="0.3">
      <c r="A145" s="14">
        <v>480</v>
      </c>
      <c r="B145" s="14">
        <v>1</v>
      </c>
      <c r="C145" s="14" t="s">
        <v>362</v>
      </c>
      <c r="D145" s="28">
        <v>96982</v>
      </c>
      <c r="E145" s="28">
        <v>258419</v>
      </c>
      <c r="F145" s="28">
        <v>0</v>
      </c>
      <c r="G145" s="29">
        <v>897047</v>
      </c>
      <c r="H145" s="30"/>
      <c r="I145" s="26">
        <v>2014640.84</v>
      </c>
    </row>
    <row r="146" spans="1:9" ht="70" x14ac:dyDescent="0.3">
      <c r="A146" s="14">
        <v>482</v>
      </c>
      <c r="B146" s="14">
        <v>1</v>
      </c>
      <c r="C146" s="14" t="s">
        <v>262</v>
      </c>
      <c r="D146" s="28">
        <v>73906</v>
      </c>
      <c r="E146" s="28">
        <v>416191</v>
      </c>
      <c r="F146" s="28">
        <v>0</v>
      </c>
      <c r="G146" s="29">
        <v>1518351</v>
      </c>
      <c r="H146" s="30"/>
      <c r="I146" s="26">
        <v>3410001.04</v>
      </c>
    </row>
    <row r="147" spans="1:9" ht="56" x14ac:dyDescent="0.3">
      <c r="A147" s="14">
        <v>484</v>
      </c>
      <c r="B147" s="14">
        <v>1</v>
      </c>
      <c r="C147" s="14" t="s">
        <v>381</v>
      </c>
      <c r="D147" s="28">
        <v>20285</v>
      </c>
      <c r="E147" s="28">
        <v>86023</v>
      </c>
      <c r="F147" s="28">
        <v>2176</v>
      </c>
      <c r="G147" s="29">
        <v>322662</v>
      </c>
      <c r="H147" s="30"/>
      <c r="I147" s="26">
        <v>724653.97</v>
      </c>
    </row>
    <row r="148" spans="1:9" ht="70" x14ac:dyDescent="0.3">
      <c r="A148" s="14">
        <v>485</v>
      </c>
      <c r="B148" s="14">
        <v>1</v>
      </c>
      <c r="C148" s="14" t="s">
        <v>428</v>
      </c>
      <c r="D148" s="28">
        <v>77869</v>
      </c>
      <c r="E148" s="28">
        <v>87822</v>
      </c>
      <c r="F148" s="28">
        <v>0</v>
      </c>
      <c r="G148" s="29">
        <v>283165</v>
      </c>
      <c r="H148" s="30"/>
      <c r="I148" s="26">
        <v>635949.35</v>
      </c>
    </row>
    <row r="149" spans="1:9" ht="70" x14ac:dyDescent="0.3">
      <c r="A149" s="14">
        <v>486</v>
      </c>
      <c r="B149" s="14">
        <v>1</v>
      </c>
      <c r="C149" s="14" t="s">
        <v>487</v>
      </c>
      <c r="D149" s="28">
        <v>25088</v>
      </c>
      <c r="E149" s="28">
        <v>27059</v>
      </c>
      <c r="F149" s="28">
        <v>2298</v>
      </c>
      <c r="G149" s="29">
        <v>124665</v>
      </c>
      <c r="H149" s="30"/>
      <c r="I149" s="26">
        <v>279979.90999999997</v>
      </c>
    </row>
    <row r="150" spans="1:9" ht="56" x14ac:dyDescent="0.3">
      <c r="A150" s="14">
        <v>487</v>
      </c>
      <c r="B150" s="14">
        <v>1</v>
      </c>
      <c r="C150" s="14" t="s">
        <v>510</v>
      </c>
      <c r="D150" s="28">
        <v>35101</v>
      </c>
      <c r="E150" s="28">
        <v>42936</v>
      </c>
      <c r="F150" s="28">
        <v>0</v>
      </c>
      <c r="G150" s="29">
        <v>168664</v>
      </c>
      <c r="H150" s="30"/>
      <c r="I150" s="26">
        <v>378796.47</v>
      </c>
    </row>
    <row r="151" spans="1:9" ht="56" x14ac:dyDescent="0.3">
      <c r="A151" s="14">
        <v>492</v>
      </c>
      <c r="B151" s="14">
        <v>1</v>
      </c>
      <c r="C151" s="14" t="s">
        <v>33</v>
      </c>
      <c r="D151" s="28">
        <v>207697</v>
      </c>
      <c r="E151" s="28">
        <v>840544</v>
      </c>
      <c r="F151" s="28">
        <v>113719</v>
      </c>
      <c r="G151" s="29">
        <v>3517009</v>
      </c>
      <c r="H151" s="30"/>
      <c r="I151" s="26">
        <v>7898703.2999999998</v>
      </c>
    </row>
    <row r="152" spans="1:9" ht="70" x14ac:dyDescent="0.3">
      <c r="A152" s="14">
        <v>495</v>
      </c>
      <c r="B152" s="14">
        <v>1</v>
      </c>
      <c r="C152" s="14" t="s">
        <v>175</v>
      </c>
      <c r="D152" s="28">
        <v>5289</v>
      </c>
      <c r="E152" s="28">
        <v>34414</v>
      </c>
      <c r="F152" s="28">
        <v>0</v>
      </c>
      <c r="G152" s="29">
        <v>110199</v>
      </c>
      <c r="H152" s="30"/>
      <c r="I152" s="26">
        <v>247492.06</v>
      </c>
    </row>
    <row r="153" spans="1:9" ht="56" x14ac:dyDescent="0.3">
      <c r="A153" s="14">
        <v>497</v>
      </c>
      <c r="B153" s="14">
        <v>1</v>
      </c>
      <c r="C153" s="14" t="s">
        <v>267</v>
      </c>
      <c r="D153" s="28">
        <v>6448</v>
      </c>
      <c r="E153" s="28">
        <v>24669</v>
      </c>
      <c r="F153" s="28">
        <v>7860</v>
      </c>
      <c r="G153" s="29">
        <v>161117</v>
      </c>
      <c r="H153" s="30"/>
      <c r="I153" s="26">
        <v>361845.9</v>
      </c>
    </row>
    <row r="154" spans="1:9" ht="84" x14ac:dyDescent="0.3">
      <c r="A154" s="14">
        <v>499</v>
      </c>
      <c r="B154" s="14">
        <v>1</v>
      </c>
      <c r="C154" s="14" t="s">
        <v>253</v>
      </c>
      <c r="D154" s="28">
        <v>6002</v>
      </c>
      <c r="E154" s="28">
        <v>62344</v>
      </c>
      <c r="F154" s="28">
        <v>0</v>
      </c>
      <c r="G154" s="29">
        <v>196678</v>
      </c>
      <c r="H154" s="30"/>
      <c r="I154" s="26">
        <v>441710.93</v>
      </c>
    </row>
    <row r="155" spans="1:9" ht="70" x14ac:dyDescent="0.3">
      <c r="A155" s="14">
        <v>500</v>
      </c>
      <c r="B155" s="14">
        <v>1</v>
      </c>
      <c r="C155" s="14" t="s">
        <v>454</v>
      </c>
      <c r="D155" s="28">
        <v>4792</v>
      </c>
      <c r="E155" s="28">
        <v>48112</v>
      </c>
      <c r="F155" s="28">
        <v>0</v>
      </c>
      <c r="G155" s="29">
        <v>190664</v>
      </c>
      <c r="H155" s="30"/>
      <c r="I155" s="26">
        <v>428204.71</v>
      </c>
    </row>
    <row r="156" spans="1:9" ht="56" x14ac:dyDescent="0.3">
      <c r="A156" s="14">
        <v>505</v>
      </c>
      <c r="B156" s="14">
        <v>1</v>
      </c>
      <c r="C156" s="14" t="s">
        <v>164</v>
      </c>
      <c r="D156" s="28">
        <v>6133</v>
      </c>
      <c r="E156" s="28">
        <v>56166</v>
      </c>
      <c r="F156" s="28">
        <v>0</v>
      </c>
      <c r="G156" s="29">
        <v>207411</v>
      </c>
      <c r="H156" s="30"/>
      <c r="I156" s="26">
        <v>465815.89</v>
      </c>
    </row>
    <row r="157" spans="1:9" ht="56" x14ac:dyDescent="0.3">
      <c r="A157" s="14">
        <v>507</v>
      </c>
      <c r="B157" s="14">
        <v>1</v>
      </c>
      <c r="C157" s="14" t="s">
        <v>341</v>
      </c>
      <c r="D157" s="28">
        <v>3039</v>
      </c>
      <c r="E157" s="28">
        <v>12781</v>
      </c>
      <c r="F157" s="28">
        <v>4482</v>
      </c>
      <c r="G157" s="29">
        <v>117332</v>
      </c>
      <c r="H157" s="30"/>
      <c r="I157" s="26">
        <v>263510.63</v>
      </c>
    </row>
    <row r="158" spans="1:9" ht="70" x14ac:dyDescent="0.3">
      <c r="A158" s="14">
        <v>508</v>
      </c>
      <c r="B158" s="14">
        <v>1</v>
      </c>
      <c r="C158" s="14" t="s">
        <v>476</v>
      </c>
      <c r="D158" s="28">
        <v>38153</v>
      </c>
      <c r="E158" s="28">
        <v>208739</v>
      </c>
      <c r="F158" s="28">
        <v>37998</v>
      </c>
      <c r="G158" s="29">
        <v>711324</v>
      </c>
      <c r="H158" s="30"/>
      <c r="I158" s="26">
        <v>1597532.67</v>
      </c>
    </row>
    <row r="159" spans="1:9" ht="56" x14ac:dyDescent="0.3">
      <c r="A159" s="14">
        <v>511</v>
      </c>
      <c r="B159" s="14">
        <v>1</v>
      </c>
      <c r="C159" s="14" t="s">
        <v>12</v>
      </c>
      <c r="D159" s="28">
        <v>8231</v>
      </c>
      <c r="E159" s="28">
        <v>47987</v>
      </c>
      <c r="F159" s="28">
        <v>7080</v>
      </c>
      <c r="G159" s="29">
        <v>234664</v>
      </c>
      <c r="H159" s="30"/>
      <c r="I159" s="26">
        <v>527021.13</v>
      </c>
    </row>
    <row r="160" spans="1:9" ht="70" x14ac:dyDescent="0.3">
      <c r="A160" s="14">
        <v>514</v>
      </c>
      <c r="B160" s="14">
        <v>1</v>
      </c>
      <c r="C160" s="14" t="s">
        <v>139</v>
      </c>
      <c r="D160" s="28">
        <v>2270</v>
      </c>
      <c r="E160" s="28">
        <v>28767</v>
      </c>
      <c r="F160" s="28">
        <v>0</v>
      </c>
      <c r="G160" s="29">
        <v>117140</v>
      </c>
      <c r="H160" s="30"/>
      <c r="I160" s="26">
        <v>263080.58</v>
      </c>
    </row>
    <row r="161" spans="1:9" ht="70" x14ac:dyDescent="0.3">
      <c r="A161" s="14">
        <v>518</v>
      </c>
      <c r="B161" s="14">
        <v>1</v>
      </c>
      <c r="C161" s="14" t="s">
        <v>544</v>
      </c>
      <c r="D161" s="28">
        <v>171021</v>
      </c>
      <c r="E161" s="28">
        <v>452924</v>
      </c>
      <c r="F161" s="28">
        <v>222469</v>
      </c>
      <c r="G161" s="29">
        <v>1751270</v>
      </c>
      <c r="H161" s="30"/>
      <c r="I161" s="26">
        <v>3933102.96</v>
      </c>
    </row>
    <row r="162" spans="1:9" ht="56" x14ac:dyDescent="0.3">
      <c r="A162" s="14">
        <v>531</v>
      </c>
      <c r="B162" s="14">
        <v>1</v>
      </c>
      <c r="C162" s="14" t="s">
        <v>72</v>
      </c>
      <c r="D162" s="28">
        <v>14073</v>
      </c>
      <c r="E162" s="28">
        <v>29290</v>
      </c>
      <c r="F162" s="28">
        <v>28627</v>
      </c>
      <c r="G162" s="29">
        <v>93938</v>
      </c>
      <c r="H162" s="30"/>
      <c r="I162" s="26">
        <v>210970.5</v>
      </c>
    </row>
    <row r="163" spans="1:9" ht="70" x14ac:dyDescent="0.3">
      <c r="A163" s="14">
        <v>533</v>
      </c>
      <c r="B163" s="14">
        <v>1</v>
      </c>
      <c r="C163" s="14" t="s">
        <v>122</v>
      </c>
      <c r="D163" s="28">
        <v>7978</v>
      </c>
      <c r="E163" s="28">
        <v>44429</v>
      </c>
      <c r="F163" s="28">
        <v>7650</v>
      </c>
      <c r="G163" s="29">
        <v>81946</v>
      </c>
      <c r="H163" s="30"/>
      <c r="I163" s="26">
        <v>184038.1</v>
      </c>
    </row>
    <row r="164" spans="1:9" ht="70" x14ac:dyDescent="0.3">
      <c r="A164" s="14">
        <v>534</v>
      </c>
      <c r="B164" s="14">
        <v>1</v>
      </c>
      <c r="C164" s="14" t="s">
        <v>481</v>
      </c>
      <c r="D164" s="28">
        <v>18063</v>
      </c>
      <c r="E164" s="28">
        <v>171531</v>
      </c>
      <c r="F164" s="28">
        <v>0</v>
      </c>
      <c r="G164" s="29">
        <v>690993</v>
      </c>
      <c r="H164" s="30"/>
      <c r="I164" s="26">
        <v>1551871.49</v>
      </c>
    </row>
    <row r="165" spans="1:9" ht="70" x14ac:dyDescent="0.3">
      <c r="A165" s="14">
        <v>535</v>
      </c>
      <c r="B165" s="14">
        <v>1</v>
      </c>
      <c r="C165" s="14" t="s">
        <v>417</v>
      </c>
      <c r="D165" s="28">
        <v>352531</v>
      </c>
      <c r="E165" s="28">
        <v>2199918</v>
      </c>
      <c r="F165" s="28">
        <v>238087</v>
      </c>
      <c r="G165" s="29">
        <v>7114952</v>
      </c>
      <c r="H165" s="30"/>
      <c r="I165" s="26">
        <v>15979172.08</v>
      </c>
    </row>
    <row r="166" spans="1:9" ht="70" x14ac:dyDescent="0.3">
      <c r="A166" s="14">
        <v>542</v>
      </c>
      <c r="B166" s="14">
        <v>1</v>
      </c>
      <c r="C166" s="14" t="s">
        <v>39</v>
      </c>
      <c r="D166" s="28">
        <v>32172</v>
      </c>
      <c r="E166" s="28">
        <v>43748</v>
      </c>
      <c r="F166" s="28">
        <v>0</v>
      </c>
      <c r="G166" s="29">
        <v>155144</v>
      </c>
      <c r="H166" s="30"/>
      <c r="I166" s="26">
        <v>348430.56</v>
      </c>
    </row>
    <row r="167" spans="1:9" ht="70" x14ac:dyDescent="0.3">
      <c r="A167" s="14">
        <v>544</v>
      </c>
      <c r="B167" s="14">
        <v>1</v>
      </c>
      <c r="C167" s="14" t="s">
        <v>149</v>
      </c>
      <c r="D167" s="28">
        <v>34318</v>
      </c>
      <c r="E167" s="28">
        <v>309483</v>
      </c>
      <c r="F167" s="28">
        <v>0</v>
      </c>
      <c r="G167" s="29">
        <v>1330983</v>
      </c>
      <c r="H167" s="30"/>
      <c r="I167" s="26">
        <v>2989197.72</v>
      </c>
    </row>
    <row r="168" spans="1:9" ht="56" x14ac:dyDescent="0.3">
      <c r="A168" s="14">
        <v>545</v>
      </c>
      <c r="B168" s="14">
        <v>1</v>
      </c>
      <c r="C168" s="14" t="s">
        <v>191</v>
      </c>
      <c r="D168" s="28">
        <v>14332</v>
      </c>
      <c r="E168" s="28">
        <v>77558</v>
      </c>
      <c r="F168" s="28">
        <v>0</v>
      </c>
      <c r="G168" s="29">
        <v>362642</v>
      </c>
      <c r="H168" s="30"/>
      <c r="I168" s="26">
        <v>814442.42</v>
      </c>
    </row>
    <row r="169" spans="1:9" ht="84" x14ac:dyDescent="0.3">
      <c r="A169" s="14">
        <v>547</v>
      </c>
      <c r="B169" s="14">
        <v>1</v>
      </c>
      <c r="C169" s="14" t="s">
        <v>372</v>
      </c>
      <c r="D169" s="28">
        <v>13538</v>
      </c>
      <c r="E169" s="28">
        <v>51046</v>
      </c>
      <c r="F169" s="28">
        <v>0</v>
      </c>
      <c r="G169" s="29">
        <v>202710</v>
      </c>
      <c r="H169" s="30"/>
      <c r="I169" s="26">
        <v>455258.51</v>
      </c>
    </row>
    <row r="170" spans="1:9" ht="70" x14ac:dyDescent="0.3">
      <c r="A170" s="14">
        <v>548</v>
      </c>
      <c r="B170" s="14">
        <v>1</v>
      </c>
      <c r="C170" s="14" t="s">
        <v>376</v>
      </c>
      <c r="D170" s="28">
        <v>41788</v>
      </c>
      <c r="E170" s="28">
        <v>196845</v>
      </c>
      <c r="F170" s="28">
        <v>0</v>
      </c>
      <c r="G170" s="29">
        <v>757554</v>
      </c>
      <c r="H170" s="30"/>
      <c r="I170" s="26">
        <v>1701359.51</v>
      </c>
    </row>
    <row r="171" spans="1:9" ht="70" x14ac:dyDescent="0.3">
      <c r="A171" s="14">
        <v>549</v>
      </c>
      <c r="B171" s="14">
        <v>1</v>
      </c>
      <c r="C171" s="14" t="s">
        <v>378</v>
      </c>
      <c r="D171" s="28">
        <v>72402</v>
      </c>
      <c r="E171" s="28">
        <v>157242</v>
      </c>
      <c r="F171" s="28">
        <v>5515</v>
      </c>
      <c r="G171" s="29">
        <v>685658</v>
      </c>
      <c r="H171" s="30"/>
      <c r="I171" s="26">
        <v>1539889.65</v>
      </c>
    </row>
    <row r="172" spans="1:9" ht="70" x14ac:dyDescent="0.3">
      <c r="A172" s="14">
        <v>550</v>
      </c>
      <c r="B172" s="14">
        <v>1</v>
      </c>
      <c r="C172" s="14" t="s">
        <v>506</v>
      </c>
      <c r="D172" s="28">
        <v>12698</v>
      </c>
      <c r="E172" s="28">
        <v>51965</v>
      </c>
      <c r="F172" s="28">
        <v>0</v>
      </c>
      <c r="G172" s="29">
        <v>224362</v>
      </c>
      <c r="H172" s="30"/>
      <c r="I172" s="26">
        <v>503885.09</v>
      </c>
    </row>
    <row r="173" spans="1:9" ht="84" x14ac:dyDescent="0.3">
      <c r="A173" s="14">
        <v>553</v>
      </c>
      <c r="B173" s="14">
        <v>1</v>
      </c>
      <c r="C173" s="14" t="s">
        <v>340</v>
      </c>
      <c r="D173" s="28">
        <v>8882</v>
      </c>
      <c r="E173" s="28">
        <v>92959</v>
      </c>
      <c r="F173" s="28">
        <v>0</v>
      </c>
      <c r="G173" s="29">
        <v>378823</v>
      </c>
      <c r="H173" s="30"/>
      <c r="I173" s="26">
        <v>850782.37</v>
      </c>
    </row>
    <row r="174" spans="1:9" ht="70" x14ac:dyDescent="0.3">
      <c r="A174" s="14">
        <v>561</v>
      </c>
      <c r="B174" s="14">
        <v>1</v>
      </c>
      <c r="C174" s="14" t="s">
        <v>173</v>
      </c>
      <c r="D174" s="28">
        <v>4117</v>
      </c>
      <c r="E174" s="28">
        <v>25455</v>
      </c>
      <c r="F174" s="28">
        <v>908</v>
      </c>
      <c r="G174" s="29">
        <v>80761</v>
      </c>
      <c r="H174" s="30"/>
      <c r="I174" s="26">
        <v>181378.52</v>
      </c>
    </row>
    <row r="175" spans="1:9" ht="70" x14ac:dyDescent="0.3">
      <c r="A175" s="14">
        <v>564</v>
      </c>
      <c r="B175" s="14">
        <v>1</v>
      </c>
      <c r="C175" s="14" t="s">
        <v>492</v>
      </c>
      <c r="D175" s="28">
        <v>35670</v>
      </c>
      <c r="E175" s="28">
        <v>233467</v>
      </c>
      <c r="F175" s="28">
        <v>0</v>
      </c>
      <c r="G175" s="29">
        <v>810323</v>
      </c>
      <c r="H175" s="30"/>
      <c r="I175" s="26">
        <v>1819869.7</v>
      </c>
    </row>
    <row r="176" spans="1:9" ht="70" x14ac:dyDescent="0.3">
      <c r="A176" s="14">
        <v>577</v>
      </c>
      <c r="B176" s="14">
        <v>1</v>
      </c>
      <c r="C176" s="14" t="s">
        <v>538</v>
      </c>
      <c r="D176" s="28">
        <v>51672</v>
      </c>
      <c r="E176" s="28">
        <v>61907</v>
      </c>
      <c r="F176" s="28">
        <v>0</v>
      </c>
      <c r="G176" s="29">
        <v>233276</v>
      </c>
      <c r="H176" s="30"/>
      <c r="I176" s="26">
        <v>523904.43</v>
      </c>
    </row>
    <row r="177" spans="1:9" ht="70" x14ac:dyDescent="0.3">
      <c r="A177" s="14">
        <v>578</v>
      </c>
      <c r="B177" s="14">
        <v>1</v>
      </c>
      <c r="C177" s="14" t="s">
        <v>385</v>
      </c>
      <c r="D177" s="28">
        <v>246192</v>
      </c>
      <c r="E177" s="28">
        <v>250338</v>
      </c>
      <c r="F177" s="28">
        <v>0</v>
      </c>
      <c r="G177" s="29">
        <v>808476</v>
      </c>
      <c r="H177" s="30"/>
      <c r="I177" s="26">
        <v>1815721.86</v>
      </c>
    </row>
    <row r="178" spans="1:9" ht="70" x14ac:dyDescent="0.3">
      <c r="A178" s="14">
        <v>581</v>
      </c>
      <c r="B178" s="14">
        <v>1</v>
      </c>
      <c r="C178" s="14" t="s">
        <v>134</v>
      </c>
      <c r="D178" s="28">
        <v>7833</v>
      </c>
      <c r="E178" s="28">
        <v>37006</v>
      </c>
      <c r="F178" s="28">
        <v>10014</v>
      </c>
      <c r="G178" s="29">
        <v>135696</v>
      </c>
      <c r="H178" s="30"/>
      <c r="I178" s="26">
        <v>304754.33</v>
      </c>
    </row>
    <row r="179" spans="1:9" ht="70" x14ac:dyDescent="0.3">
      <c r="A179" s="14">
        <v>592</v>
      </c>
      <c r="B179" s="14">
        <v>1</v>
      </c>
      <c r="C179" s="14" t="s">
        <v>96</v>
      </c>
      <c r="D179" s="28">
        <v>4070</v>
      </c>
      <c r="E179" s="28">
        <v>23195</v>
      </c>
      <c r="F179" s="28">
        <v>3704</v>
      </c>
      <c r="G179" s="29">
        <v>113412</v>
      </c>
      <c r="H179" s="30"/>
      <c r="I179" s="26">
        <v>254707.77</v>
      </c>
    </row>
    <row r="180" spans="1:9" ht="70" x14ac:dyDescent="0.3">
      <c r="A180" s="14">
        <v>593</v>
      </c>
      <c r="B180" s="14">
        <v>1</v>
      </c>
      <c r="C180" s="14" t="s">
        <v>108</v>
      </c>
      <c r="D180" s="28">
        <v>25725</v>
      </c>
      <c r="E180" s="28">
        <v>302697</v>
      </c>
      <c r="F180" s="28">
        <v>0</v>
      </c>
      <c r="G180" s="29">
        <v>1424398</v>
      </c>
      <c r="H180" s="30"/>
      <c r="I180" s="26">
        <v>3198994.49</v>
      </c>
    </row>
    <row r="181" spans="1:9" ht="84" x14ac:dyDescent="0.3">
      <c r="A181" s="14">
        <v>595</v>
      </c>
      <c r="B181" s="14">
        <v>1</v>
      </c>
      <c r="C181" s="14" t="s">
        <v>128</v>
      </c>
      <c r="D181" s="28">
        <v>30229</v>
      </c>
      <c r="E181" s="28">
        <v>185902</v>
      </c>
      <c r="F181" s="28">
        <v>22346</v>
      </c>
      <c r="G181" s="29">
        <v>861655</v>
      </c>
      <c r="H181" s="30"/>
      <c r="I181" s="26">
        <v>1935155.46</v>
      </c>
    </row>
    <row r="182" spans="1:9" ht="70" x14ac:dyDescent="0.3">
      <c r="A182" s="14">
        <v>599</v>
      </c>
      <c r="B182" s="14">
        <v>1</v>
      </c>
      <c r="C182" s="14" t="s">
        <v>150</v>
      </c>
      <c r="D182" s="28">
        <v>26217</v>
      </c>
      <c r="E182" s="28">
        <v>83499</v>
      </c>
      <c r="F182" s="28">
        <v>0</v>
      </c>
      <c r="G182" s="29">
        <v>282495</v>
      </c>
      <c r="H182" s="30"/>
      <c r="I182" s="26">
        <v>634444.1</v>
      </c>
    </row>
    <row r="183" spans="1:9" ht="56" x14ac:dyDescent="0.3">
      <c r="A183" s="14">
        <v>600</v>
      </c>
      <c r="B183" s="14">
        <v>1</v>
      </c>
      <c r="C183" s="14" t="s">
        <v>152</v>
      </c>
      <c r="D183" s="28">
        <v>3329</v>
      </c>
      <c r="E183" s="28">
        <v>13234</v>
      </c>
      <c r="F183" s="28">
        <v>5198</v>
      </c>
      <c r="G183" s="29">
        <v>65999</v>
      </c>
      <c r="H183" s="30"/>
      <c r="I183" s="26">
        <v>148224.66</v>
      </c>
    </row>
    <row r="184" spans="1:9" ht="56" x14ac:dyDescent="0.3">
      <c r="A184" s="14">
        <v>601</v>
      </c>
      <c r="B184" s="14">
        <v>1</v>
      </c>
      <c r="C184" s="14" t="s">
        <v>158</v>
      </c>
      <c r="D184" s="28">
        <v>131429</v>
      </c>
      <c r="E184" s="28">
        <v>139923</v>
      </c>
      <c r="F184" s="28">
        <v>0</v>
      </c>
      <c r="G184" s="29">
        <v>600884</v>
      </c>
      <c r="H184" s="30"/>
      <c r="I184" s="26">
        <v>1349499.32</v>
      </c>
    </row>
    <row r="185" spans="1:9" ht="70" x14ac:dyDescent="0.3">
      <c r="A185" s="14">
        <v>621</v>
      </c>
      <c r="B185" s="14">
        <v>1</v>
      </c>
      <c r="C185" s="14" t="s">
        <v>319</v>
      </c>
      <c r="D185" s="28">
        <v>196130</v>
      </c>
      <c r="E185" s="28">
        <v>1036717</v>
      </c>
      <c r="F185" s="28">
        <v>191907</v>
      </c>
      <c r="G185" s="29">
        <v>4392378</v>
      </c>
      <c r="H185" s="30"/>
      <c r="I185" s="26">
        <v>9864656.3100000005</v>
      </c>
    </row>
    <row r="186" spans="1:9" ht="56" x14ac:dyDescent="0.3">
      <c r="A186" s="14">
        <v>622</v>
      </c>
      <c r="B186" s="14">
        <v>1</v>
      </c>
      <c r="C186" s="14" t="s">
        <v>349</v>
      </c>
      <c r="D186" s="28">
        <v>1059741</v>
      </c>
      <c r="E186" s="28">
        <v>1410763</v>
      </c>
      <c r="F186" s="28">
        <v>377720</v>
      </c>
      <c r="G186" s="29">
        <v>6687679</v>
      </c>
      <c r="H186" s="30"/>
      <c r="I186" s="26">
        <v>15019577.91</v>
      </c>
    </row>
    <row r="187" spans="1:9" ht="70" x14ac:dyDescent="0.3">
      <c r="A187" s="14">
        <v>623</v>
      </c>
      <c r="B187" s="14">
        <v>1</v>
      </c>
      <c r="C187" s="14" t="s">
        <v>425</v>
      </c>
      <c r="D187" s="28">
        <v>191470</v>
      </c>
      <c r="E187" s="28">
        <v>1337089</v>
      </c>
      <c r="F187" s="28">
        <v>59706</v>
      </c>
      <c r="G187" s="29">
        <v>5969001</v>
      </c>
      <c r="H187" s="30"/>
      <c r="I187" s="26">
        <v>13405529.01</v>
      </c>
    </row>
    <row r="188" spans="1:9" ht="70" x14ac:dyDescent="0.3">
      <c r="A188" s="14">
        <v>624</v>
      </c>
      <c r="B188" s="14">
        <v>1</v>
      </c>
      <c r="C188" s="14" t="s">
        <v>536</v>
      </c>
      <c r="D188" s="28">
        <v>121442</v>
      </c>
      <c r="E188" s="28">
        <v>637136</v>
      </c>
      <c r="F188" s="28">
        <v>131269</v>
      </c>
      <c r="G188" s="29">
        <v>2830672</v>
      </c>
      <c r="H188" s="30"/>
      <c r="I188" s="26">
        <v>6357288.0999999996</v>
      </c>
    </row>
    <row r="189" spans="1:9" ht="56" x14ac:dyDescent="0.3">
      <c r="A189" s="14">
        <v>625</v>
      </c>
      <c r="B189" s="14">
        <v>1</v>
      </c>
      <c r="C189" s="14" t="s">
        <v>474</v>
      </c>
      <c r="D189" s="28">
        <v>2360131</v>
      </c>
      <c r="E189" s="28">
        <v>19974429</v>
      </c>
      <c r="F189" s="28">
        <v>0</v>
      </c>
      <c r="G189" s="29">
        <v>92108440</v>
      </c>
      <c r="H189" s="30"/>
      <c r="I189" s="26">
        <v>206862472.56999999</v>
      </c>
    </row>
    <row r="190" spans="1:9" ht="84" x14ac:dyDescent="0.3">
      <c r="A190" s="14">
        <v>630</v>
      </c>
      <c r="B190" s="14">
        <v>1</v>
      </c>
      <c r="C190" s="14" t="s">
        <v>402</v>
      </c>
      <c r="D190" s="28">
        <v>57709</v>
      </c>
      <c r="E190" s="28">
        <v>40426</v>
      </c>
      <c r="F190" s="28">
        <v>0</v>
      </c>
      <c r="G190" s="29">
        <v>190664</v>
      </c>
      <c r="H190" s="30"/>
      <c r="I190" s="26">
        <v>428204.71</v>
      </c>
    </row>
    <row r="191" spans="1:9" ht="56" x14ac:dyDescent="0.3">
      <c r="A191" s="14">
        <v>635</v>
      </c>
      <c r="B191" s="14">
        <v>1</v>
      </c>
      <c r="C191" s="14" t="s">
        <v>296</v>
      </c>
      <c r="D191" s="28">
        <v>841</v>
      </c>
      <c r="E191" s="28">
        <v>1596</v>
      </c>
      <c r="F191" s="28">
        <v>8404</v>
      </c>
      <c r="G191" s="29">
        <v>5019</v>
      </c>
      <c r="H191" s="30"/>
      <c r="I191" s="26">
        <v>11272.06</v>
      </c>
    </row>
    <row r="192" spans="1:9" ht="70" x14ac:dyDescent="0.3">
      <c r="A192" s="14">
        <v>640</v>
      </c>
      <c r="B192" s="14">
        <v>1</v>
      </c>
      <c r="C192" s="14" t="s">
        <v>518</v>
      </c>
      <c r="D192" s="28">
        <v>3952</v>
      </c>
      <c r="E192" s="28">
        <v>26002</v>
      </c>
      <c r="F192" s="28">
        <v>1422</v>
      </c>
      <c r="G192" s="29">
        <v>131998</v>
      </c>
      <c r="H192" s="30"/>
      <c r="I192" s="26">
        <v>296449.33</v>
      </c>
    </row>
    <row r="193" spans="1:9" ht="70" x14ac:dyDescent="0.3">
      <c r="A193" s="14">
        <v>656</v>
      </c>
      <c r="B193" s="14">
        <v>1</v>
      </c>
      <c r="C193" s="14" t="s">
        <v>146</v>
      </c>
      <c r="D193" s="28">
        <v>101561</v>
      </c>
      <c r="E193" s="28">
        <v>770260</v>
      </c>
      <c r="F193" s="28">
        <v>19965</v>
      </c>
      <c r="G193" s="29">
        <v>3263206</v>
      </c>
      <c r="H193" s="30"/>
      <c r="I193" s="26">
        <v>7328697.6900000004</v>
      </c>
    </row>
    <row r="194" spans="1:9" ht="70" x14ac:dyDescent="0.3">
      <c r="A194" s="14">
        <v>659</v>
      </c>
      <c r="B194" s="14">
        <v>1</v>
      </c>
      <c r="C194" s="14" t="s">
        <v>354</v>
      </c>
      <c r="D194" s="28">
        <v>51631</v>
      </c>
      <c r="E194" s="28">
        <v>274875</v>
      </c>
      <c r="F194" s="28">
        <v>54295</v>
      </c>
      <c r="G194" s="29">
        <v>1165985</v>
      </c>
      <c r="H194" s="30"/>
      <c r="I194" s="26">
        <v>2618635.89</v>
      </c>
    </row>
    <row r="195" spans="1:9" ht="70" x14ac:dyDescent="0.3">
      <c r="A195" s="14">
        <v>671</v>
      </c>
      <c r="B195" s="14">
        <v>1</v>
      </c>
      <c r="C195" s="14" t="s">
        <v>201</v>
      </c>
      <c r="D195" s="28">
        <v>2768</v>
      </c>
      <c r="E195" s="28">
        <v>31282</v>
      </c>
      <c r="F195" s="28">
        <v>0</v>
      </c>
      <c r="G195" s="29">
        <v>146665</v>
      </c>
      <c r="H195" s="30"/>
      <c r="I195" s="26">
        <v>329388.15000000002</v>
      </c>
    </row>
    <row r="196" spans="1:9" ht="56" x14ac:dyDescent="0.3">
      <c r="A196" s="14">
        <v>676</v>
      </c>
      <c r="B196" s="14">
        <v>1</v>
      </c>
      <c r="C196" s="14" t="s">
        <v>35</v>
      </c>
      <c r="D196" s="28">
        <v>1520</v>
      </c>
      <c r="E196" s="28">
        <v>20758</v>
      </c>
      <c r="F196" s="28">
        <v>0</v>
      </c>
      <c r="G196" s="29">
        <v>82821</v>
      </c>
      <c r="H196" s="30"/>
      <c r="I196" s="26">
        <v>186004.33</v>
      </c>
    </row>
    <row r="197" spans="1:9" ht="56" x14ac:dyDescent="0.3">
      <c r="A197" s="14">
        <v>682</v>
      </c>
      <c r="B197" s="14">
        <v>1</v>
      </c>
      <c r="C197" s="14" t="s">
        <v>423</v>
      </c>
      <c r="D197" s="28">
        <v>9914</v>
      </c>
      <c r="E197" s="28">
        <v>83443</v>
      </c>
      <c r="F197" s="28">
        <v>0</v>
      </c>
      <c r="G197" s="29">
        <v>399661</v>
      </c>
      <c r="H197" s="30"/>
      <c r="I197" s="26">
        <v>897582.82</v>
      </c>
    </row>
    <row r="198" spans="1:9" ht="56" x14ac:dyDescent="0.3">
      <c r="A198" s="14">
        <v>690</v>
      </c>
      <c r="B198" s="14">
        <v>1</v>
      </c>
      <c r="C198" s="14" t="s">
        <v>523</v>
      </c>
      <c r="D198" s="28">
        <v>22349</v>
      </c>
      <c r="E198" s="28">
        <v>117904</v>
      </c>
      <c r="F198" s="28">
        <v>0</v>
      </c>
      <c r="G198" s="29">
        <v>498660</v>
      </c>
      <c r="H198" s="30"/>
      <c r="I198" s="26">
        <v>1119919.78</v>
      </c>
    </row>
    <row r="199" spans="1:9" ht="70" x14ac:dyDescent="0.3">
      <c r="A199" s="14">
        <v>695</v>
      </c>
      <c r="B199" s="14">
        <v>1</v>
      </c>
      <c r="C199" s="14" t="s">
        <v>89</v>
      </c>
      <c r="D199" s="28">
        <v>29626</v>
      </c>
      <c r="E199" s="28">
        <v>185320</v>
      </c>
      <c r="F199" s="28">
        <v>0</v>
      </c>
      <c r="G199" s="29">
        <v>815003</v>
      </c>
      <c r="H199" s="30"/>
      <c r="I199" s="26">
        <v>1830381.3</v>
      </c>
    </row>
    <row r="200" spans="1:9" ht="56" x14ac:dyDescent="0.3">
      <c r="A200" s="14">
        <v>696</v>
      </c>
      <c r="B200" s="14">
        <v>1</v>
      </c>
      <c r="C200" s="14" t="s">
        <v>140</v>
      </c>
      <c r="D200" s="28">
        <v>6986</v>
      </c>
      <c r="E200" s="28">
        <v>87517</v>
      </c>
      <c r="F200" s="28">
        <v>0</v>
      </c>
      <c r="G200" s="29">
        <v>316037</v>
      </c>
      <c r="H200" s="30"/>
      <c r="I200" s="26">
        <v>709774.53</v>
      </c>
    </row>
    <row r="201" spans="1:9" ht="70" x14ac:dyDescent="0.3">
      <c r="A201" s="14">
        <v>698</v>
      </c>
      <c r="B201" s="14">
        <v>1</v>
      </c>
      <c r="C201" s="14" t="s">
        <v>154</v>
      </c>
      <c r="D201" s="28">
        <v>2840</v>
      </c>
      <c r="E201" s="28">
        <v>35059</v>
      </c>
      <c r="F201" s="28">
        <v>0</v>
      </c>
      <c r="G201" s="29">
        <v>110602</v>
      </c>
      <c r="H201" s="30"/>
      <c r="I201" s="26">
        <v>248397.18</v>
      </c>
    </row>
    <row r="202" spans="1:9" ht="70" x14ac:dyDescent="0.3">
      <c r="A202" s="14">
        <v>700</v>
      </c>
      <c r="B202" s="14">
        <v>1</v>
      </c>
      <c r="C202" s="14" t="s">
        <v>193</v>
      </c>
      <c r="D202" s="28">
        <v>16125</v>
      </c>
      <c r="E202" s="28">
        <v>92640</v>
      </c>
      <c r="F202" s="28">
        <v>8379</v>
      </c>
      <c r="G202" s="29">
        <v>337329</v>
      </c>
      <c r="H202" s="30"/>
      <c r="I202" s="26">
        <v>757592.73</v>
      </c>
    </row>
    <row r="203" spans="1:9" ht="56" x14ac:dyDescent="0.3">
      <c r="A203" s="14">
        <v>701</v>
      </c>
      <c r="B203" s="14">
        <v>1</v>
      </c>
      <c r="C203" s="14" t="s">
        <v>197</v>
      </c>
      <c r="D203" s="28">
        <v>64390</v>
      </c>
      <c r="E203" s="28">
        <v>463454</v>
      </c>
      <c r="F203" s="28">
        <v>0</v>
      </c>
      <c r="G203" s="29">
        <v>1897938</v>
      </c>
      <c r="H203" s="30"/>
      <c r="I203" s="26">
        <v>4262499.26</v>
      </c>
    </row>
    <row r="204" spans="1:9" ht="56" x14ac:dyDescent="0.3">
      <c r="A204" s="14">
        <v>704</v>
      </c>
      <c r="B204" s="14">
        <v>1</v>
      </c>
      <c r="C204" s="14" t="s">
        <v>396</v>
      </c>
      <c r="D204" s="28">
        <v>19538</v>
      </c>
      <c r="E204" s="28">
        <v>138285</v>
      </c>
      <c r="F204" s="28">
        <v>7584</v>
      </c>
      <c r="G204" s="29">
        <v>531660</v>
      </c>
      <c r="H204" s="30"/>
      <c r="I204" s="26">
        <v>1194032.1499999999</v>
      </c>
    </row>
    <row r="205" spans="1:9" ht="56" x14ac:dyDescent="0.3">
      <c r="A205" s="14">
        <v>706</v>
      </c>
      <c r="B205" s="14">
        <v>1</v>
      </c>
      <c r="C205" s="14" t="s">
        <v>515</v>
      </c>
      <c r="D205" s="28">
        <v>24402</v>
      </c>
      <c r="E205" s="28">
        <v>389508</v>
      </c>
      <c r="F205" s="28">
        <v>0</v>
      </c>
      <c r="G205" s="30"/>
      <c r="H205" s="30"/>
      <c r="I205" s="26"/>
    </row>
    <row r="206" spans="1:9" ht="70" x14ac:dyDescent="0.3">
      <c r="A206" s="14">
        <v>707</v>
      </c>
      <c r="B206" s="14">
        <v>1</v>
      </c>
      <c r="C206" s="14" t="s">
        <v>329</v>
      </c>
      <c r="D206" s="28">
        <v>1809</v>
      </c>
      <c r="E206" s="28">
        <v>30168</v>
      </c>
      <c r="F206" s="28">
        <v>0</v>
      </c>
      <c r="G206" s="29">
        <v>150825</v>
      </c>
      <c r="H206" s="30"/>
      <c r="I206" s="26">
        <v>338730.58</v>
      </c>
    </row>
    <row r="207" spans="1:9" ht="56" x14ac:dyDescent="0.3">
      <c r="A207" s="14">
        <v>709</v>
      </c>
      <c r="B207" s="14">
        <v>1</v>
      </c>
      <c r="C207" s="14" t="s">
        <v>123</v>
      </c>
      <c r="D207" s="28">
        <v>576753</v>
      </c>
      <c r="E207" s="28">
        <v>2050456</v>
      </c>
      <c r="F207" s="28">
        <v>0</v>
      </c>
      <c r="G207" s="29">
        <v>9012853</v>
      </c>
      <c r="H207" s="30"/>
      <c r="I207" s="26">
        <v>20241588.199999999</v>
      </c>
    </row>
    <row r="208" spans="1:9" ht="70" x14ac:dyDescent="0.3">
      <c r="A208" s="14">
        <v>712</v>
      </c>
      <c r="B208" s="14">
        <v>1</v>
      </c>
      <c r="C208" s="14" t="s">
        <v>320</v>
      </c>
      <c r="D208" s="28">
        <v>36791</v>
      </c>
      <c r="E208" s="28">
        <v>100574</v>
      </c>
      <c r="F208" s="28">
        <v>0</v>
      </c>
      <c r="G208" s="29">
        <v>334020</v>
      </c>
      <c r="H208" s="30"/>
      <c r="I208" s="26">
        <v>750161.78</v>
      </c>
    </row>
    <row r="209" spans="1:9" ht="70" x14ac:dyDescent="0.3">
      <c r="A209" s="14">
        <v>716</v>
      </c>
      <c r="B209" s="14">
        <v>1</v>
      </c>
      <c r="C209" s="14" t="s">
        <v>44</v>
      </c>
      <c r="D209" s="28">
        <v>16300</v>
      </c>
      <c r="E209" s="28">
        <v>47397</v>
      </c>
      <c r="F209" s="28">
        <v>32038</v>
      </c>
      <c r="G209" s="29">
        <v>421661</v>
      </c>
      <c r="H209" s="30"/>
      <c r="I209" s="26">
        <v>946991.07</v>
      </c>
    </row>
    <row r="210" spans="1:9" ht="56" x14ac:dyDescent="0.3">
      <c r="A210" s="14">
        <v>717</v>
      </c>
      <c r="B210" s="14">
        <v>1</v>
      </c>
      <c r="C210" s="14" t="s">
        <v>223</v>
      </c>
      <c r="D210" s="28">
        <v>22161</v>
      </c>
      <c r="E210" s="28">
        <v>63100</v>
      </c>
      <c r="F210" s="28">
        <v>44065</v>
      </c>
      <c r="G210" s="29">
        <v>439994</v>
      </c>
      <c r="H210" s="30"/>
      <c r="I210" s="26">
        <v>988164.53</v>
      </c>
    </row>
    <row r="211" spans="1:9" ht="84" x14ac:dyDescent="0.3">
      <c r="A211" s="14">
        <v>719</v>
      </c>
      <c r="B211" s="14">
        <v>1</v>
      </c>
      <c r="C211" s="14" t="s">
        <v>395</v>
      </c>
      <c r="D211" s="28">
        <v>78224</v>
      </c>
      <c r="E211" s="28">
        <v>184078</v>
      </c>
      <c r="F211" s="28">
        <v>170163</v>
      </c>
      <c r="G211" s="29">
        <v>683546</v>
      </c>
      <c r="H211" s="30"/>
      <c r="I211" s="26">
        <v>1535147.07</v>
      </c>
    </row>
    <row r="212" spans="1:9" ht="70" x14ac:dyDescent="0.3">
      <c r="A212" s="14">
        <v>720</v>
      </c>
      <c r="B212" s="14">
        <v>1</v>
      </c>
      <c r="C212" s="14" t="s">
        <v>444</v>
      </c>
      <c r="D212" s="28">
        <v>162277</v>
      </c>
      <c r="E212" s="28">
        <v>510854</v>
      </c>
      <c r="F212" s="28">
        <v>294776</v>
      </c>
      <c r="G212" s="29">
        <v>2379635</v>
      </c>
      <c r="H212" s="30"/>
      <c r="I212" s="26">
        <v>5344322.9800000004</v>
      </c>
    </row>
    <row r="213" spans="1:9" ht="70" x14ac:dyDescent="0.3">
      <c r="A213" s="14">
        <v>721</v>
      </c>
      <c r="B213" s="14">
        <v>1</v>
      </c>
      <c r="C213" s="14" t="s">
        <v>338</v>
      </c>
      <c r="D213" s="28">
        <v>27009</v>
      </c>
      <c r="E213" s="28">
        <v>78331</v>
      </c>
      <c r="F213" s="28">
        <v>53166</v>
      </c>
      <c r="G213" s="29">
        <v>355764</v>
      </c>
      <c r="H213" s="30"/>
      <c r="I213" s="26">
        <v>798994.69</v>
      </c>
    </row>
    <row r="214" spans="1:9" ht="56" x14ac:dyDescent="0.3">
      <c r="A214" s="14">
        <v>726</v>
      </c>
      <c r="B214" s="14">
        <v>1</v>
      </c>
      <c r="C214" s="14" t="s">
        <v>42</v>
      </c>
      <c r="D214" s="28">
        <v>22749</v>
      </c>
      <c r="E214" s="28">
        <v>60054</v>
      </c>
      <c r="F214" s="28">
        <v>46160</v>
      </c>
      <c r="G214" s="29">
        <v>213858</v>
      </c>
      <c r="H214" s="30"/>
      <c r="I214" s="26">
        <v>480294.56</v>
      </c>
    </row>
    <row r="215" spans="1:9" ht="56" x14ac:dyDescent="0.3">
      <c r="A215" s="14">
        <v>727</v>
      </c>
      <c r="B215" s="14">
        <v>1</v>
      </c>
      <c r="C215" s="14" t="s">
        <v>51</v>
      </c>
      <c r="D215" s="28">
        <v>34614</v>
      </c>
      <c r="E215" s="28">
        <v>196623</v>
      </c>
      <c r="F215" s="28">
        <v>27441</v>
      </c>
      <c r="G215" s="29">
        <v>835989</v>
      </c>
      <c r="H215" s="30"/>
      <c r="I215" s="26">
        <v>1877512.58</v>
      </c>
    </row>
    <row r="216" spans="1:9" ht="42" x14ac:dyDescent="0.3">
      <c r="A216" s="14">
        <v>728</v>
      </c>
      <c r="B216" s="14">
        <v>1</v>
      </c>
      <c r="C216" s="14" t="s">
        <v>138</v>
      </c>
      <c r="D216" s="28">
        <v>245804</v>
      </c>
      <c r="E216" s="28">
        <v>321125</v>
      </c>
      <c r="F216" s="28">
        <v>251916</v>
      </c>
      <c r="G216" s="29">
        <v>1121255</v>
      </c>
      <c r="H216" s="30"/>
      <c r="I216" s="26">
        <v>2518179.85</v>
      </c>
    </row>
    <row r="217" spans="1:9" ht="70" x14ac:dyDescent="0.3">
      <c r="A217" s="14">
        <v>738</v>
      </c>
      <c r="B217" s="14">
        <v>1</v>
      </c>
      <c r="C217" s="14" t="s">
        <v>204</v>
      </c>
      <c r="D217" s="28">
        <v>8087</v>
      </c>
      <c r="E217" s="28">
        <v>53141</v>
      </c>
      <c r="F217" s="28">
        <v>4687</v>
      </c>
      <c r="G217" s="29">
        <v>241997</v>
      </c>
      <c r="H217" s="30"/>
      <c r="I217" s="26">
        <v>543490.48</v>
      </c>
    </row>
    <row r="218" spans="1:9" ht="56" x14ac:dyDescent="0.3">
      <c r="A218" s="14">
        <v>739</v>
      </c>
      <c r="B218" s="14">
        <v>1</v>
      </c>
      <c r="C218" s="14" t="s">
        <v>230</v>
      </c>
      <c r="D218" s="28">
        <v>5500</v>
      </c>
      <c r="E218" s="28">
        <v>52937</v>
      </c>
      <c r="F218" s="28">
        <v>0</v>
      </c>
      <c r="G218" s="29">
        <v>194331</v>
      </c>
      <c r="H218" s="30"/>
      <c r="I218" s="26">
        <v>436439.35</v>
      </c>
    </row>
    <row r="219" spans="1:9" ht="56" x14ac:dyDescent="0.3">
      <c r="A219" s="14">
        <v>740</v>
      </c>
      <c r="B219" s="14">
        <v>1</v>
      </c>
      <c r="C219" s="14" t="s">
        <v>286</v>
      </c>
      <c r="D219" s="28">
        <v>23301</v>
      </c>
      <c r="E219" s="28">
        <v>140176</v>
      </c>
      <c r="F219" s="28">
        <v>18403</v>
      </c>
      <c r="G219" s="29">
        <v>681991</v>
      </c>
      <c r="H219" s="30"/>
      <c r="I219" s="26">
        <v>1531655.08</v>
      </c>
    </row>
    <row r="220" spans="1:9" ht="70" x14ac:dyDescent="0.3">
      <c r="A220" s="14">
        <v>741</v>
      </c>
      <c r="B220" s="14">
        <v>1</v>
      </c>
      <c r="C220" s="14" t="s">
        <v>375</v>
      </c>
      <c r="D220" s="28">
        <v>9190</v>
      </c>
      <c r="E220" s="28">
        <v>86336</v>
      </c>
      <c r="F220" s="28">
        <v>0</v>
      </c>
      <c r="G220" s="29">
        <v>399661</v>
      </c>
      <c r="H220" s="30"/>
      <c r="I220" s="26">
        <v>897582.82</v>
      </c>
    </row>
    <row r="221" spans="1:9" ht="70" x14ac:dyDescent="0.3">
      <c r="A221" s="14">
        <v>742</v>
      </c>
      <c r="B221" s="14">
        <v>1</v>
      </c>
      <c r="C221" s="14" t="s">
        <v>466</v>
      </c>
      <c r="D221" s="28">
        <v>442636</v>
      </c>
      <c r="E221" s="28">
        <v>2495600</v>
      </c>
      <c r="F221" s="28">
        <v>0</v>
      </c>
      <c r="G221" s="29">
        <v>13981378</v>
      </c>
      <c r="H221" s="30"/>
      <c r="I221" s="26">
        <v>31400189.469999999</v>
      </c>
    </row>
    <row r="222" spans="1:9" ht="70" x14ac:dyDescent="0.3">
      <c r="A222" s="14">
        <v>743</v>
      </c>
      <c r="B222" s="14">
        <v>1</v>
      </c>
      <c r="C222" s="14" t="s">
        <v>437</v>
      </c>
      <c r="D222" s="28">
        <v>34054</v>
      </c>
      <c r="E222" s="28">
        <v>149166</v>
      </c>
      <c r="F222" s="28">
        <v>0</v>
      </c>
      <c r="G222" s="29">
        <v>645325</v>
      </c>
      <c r="H222" s="30"/>
      <c r="I222" s="26">
        <v>1449307.94</v>
      </c>
    </row>
    <row r="223" spans="1:9" ht="56" x14ac:dyDescent="0.3">
      <c r="A223" s="14">
        <v>745</v>
      </c>
      <c r="B223" s="14">
        <v>1</v>
      </c>
      <c r="C223" s="14" t="s">
        <v>16</v>
      </c>
      <c r="D223" s="28">
        <v>14020</v>
      </c>
      <c r="E223" s="28">
        <v>94871</v>
      </c>
      <c r="F223" s="28">
        <v>7092</v>
      </c>
      <c r="G223" s="29">
        <v>469327</v>
      </c>
      <c r="H223" s="30"/>
      <c r="I223" s="26">
        <v>1054042.05</v>
      </c>
    </row>
    <row r="224" spans="1:9" ht="84" x14ac:dyDescent="0.3">
      <c r="A224" s="14">
        <v>748</v>
      </c>
      <c r="B224" s="14">
        <v>1</v>
      </c>
      <c r="C224" s="14" t="s">
        <v>436</v>
      </c>
      <c r="D224" s="28">
        <v>35619</v>
      </c>
      <c r="E224" s="28">
        <v>88935</v>
      </c>
      <c r="F224" s="28">
        <v>65126</v>
      </c>
      <c r="G224" s="29">
        <v>353765</v>
      </c>
      <c r="H224" s="30"/>
      <c r="I224" s="26">
        <v>794505.94</v>
      </c>
    </row>
    <row r="225" spans="1:9" ht="56" x14ac:dyDescent="0.3">
      <c r="A225" s="14">
        <v>750</v>
      </c>
      <c r="B225" s="14">
        <v>1</v>
      </c>
      <c r="C225" s="14" t="s">
        <v>421</v>
      </c>
      <c r="D225" s="28">
        <v>24386</v>
      </c>
      <c r="E225" s="28">
        <v>195533</v>
      </c>
      <c r="F225" s="28">
        <v>790</v>
      </c>
      <c r="G225" s="29">
        <v>769990</v>
      </c>
      <c r="H225" s="30"/>
      <c r="I225" s="26">
        <v>1729287.92</v>
      </c>
    </row>
    <row r="226" spans="1:9" ht="84" x14ac:dyDescent="0.3">
      <c r="A226" s="14">
        <v>756</v>
      </c>
      <c r="B226" s="14">
        <v>1</v>
      </c>
      <c r="C226" s="14" t="s">
        <v>55</v>
      </c>
      <c r="D226" s="28">
        <v>34056</v>
      </c>
      <c r="E226" s="28">
        <v>102540</v>
      </c>
      <c r="F226" s="28">
        <v>0</v>
      </c>
      <c r="G226" s="29">
        <v>388374</v>
      </c>
      <c r="H226" s="30"/>
      <c r="I226" s="26">
        <v>872232.45</v>
      </c>
    </row>
    <row r="227" spans="1:9" ht="70" x14ac:dyDescent="0.3">
      <c r="A227" s="14">
        <v>761</v>
      </c>
      <c r="B227" s="14">
        <v>1</v>
      </c>
      <c r="C227" s="14" t="s">
        <v>368</v>
      </c>
      <c r="D227" s="28">
        <v>85189</v>
      </c>
      <c r="E227" s="28">
        <v>625687</v>
      </c>
      <c r="F227" s="28">
        <v>24465</v>
      </c>
      <c r="G227" s="29">
        <v>2321653</v>
      </c>
      <c r="H227" s="30"/>
      <c r="I227" s="26">
        <v>5214102.67</v>
      </c>
    </row>
    <row r="228" spans="1:9" ht="56" x14ac:dyDescent="0.3">
      <c r="A228" s="14">
        <v>763</v>
      </c>
      <c r="B228" s="14">
        <v>1</v>
      </c>
      <c r="C228" s="14" t="s">
        <v>284</v>
      </c>
      <c r="D228" s="28">
        <v>14974</v>
      </c>
      <c r="E228" s="28">
        <v>49156</v>
      </c>
      <c r="F228" s="28">
        <v>17009</v>
      </c>
      <c r="G228" s="29">
        <v>252997</v>
      </c>
      <c r="H228" s="30"/>
      <c r="I228" s="26">
        <v>568194.53</v>
      </c>
    </row>
    <row r="229" spans="1:9" ht="56" x14ac:dyDescent="0.3">
      <c r="A229" s="14">
        <v>768</v>
      </c>
      <c r="B229" s="14">
        <v>1</v>
      </c>
      <c r="C229" s="14" t="s">
        <v>184</v>
      </c>
      <c r="D229" s="28">
        <v>4704</v>
      </c>
      <c r="E229" s="28">
        <v>20079</v>
      </c>
      <c r="F229" s="28">
        <v>6823</v>
      </c>
      <c r="G229" s="29">
        <v>91665</v>
      </c>
      <c r="H229" s="30"/>
      <c r="I229" s="26">
        <v>205867.54</v>
      </c>
    </row>
    <row r="230" spans="1:9" ht="70" x14ac:dyDescent="0.3">
      <c r="A230" s="14">
        <v>771</v>
      </c>
      <c r="B230" s="14">
        <v>1</v>
      </c>
      <c r="C230" s="14" t="s">
        <v>90</v>
      </c>
      <c r="D230" s="28">
        <v>1872</v>
      </c>
      <c r="E230" s="28">
        <v>13852</v>
      </c>
      <c r="F230" s="28">
        <v>0</v>
      </c>
      <c r="G230" s="29">
        <v>69666</v>
      </c>
      <c r="H230" s="30"/>
      <c r="I230" s="26">
        <v>156459.29999999999</v>
      </c>
    </row>
    <row r="231" spans="1:9" ht="84" x14ac:dyDescent="0.3">
      <c r="A231" s="14">
        <v>775</v>
      </c>
      <c r="B231" s="14">
        <v>1</v>
      </c>
      <c r="C231" s="14" t="s">
        <v>229</v>
      </c>
      <c r="D231" s="28">
        <v>27413</v>
      </c>
      <c r="E231" s="28">
        <v>46320</v>
      </c>
      <c r="F231" s="28">
        <v>12314</v>
      </c>
      <c r="G231" s="29">
        <v>245663</v>
      </c>
      <c r="H231" s="30"/>
      <c r="I231" s="26">
        <v>551725.25</v>
      </c>
    </row>
    <row r="232" spans="1:9" ht="56" x14ac:dyDescent="0.3">
      <c r="A232" s="14">
        <v>777</v>
      </c>
      <c r="B232" s="14">
        <v>1</v>
      </c>
      <c r="C232" s="14" t="s">
        <v>47</v>
      </c>
      <c r="D232" s="28">
        <v>88631</v>
      </c>
      <c r="E232" s="28">
        <v>133050</v>
      </c>
      <c r="F232" s="28">
        <v>0</v>
      </c>
      <c r="G232" s="29">
        <v>466424</v>
      </c>
      <c r="H232" s="30"/>
      <c r="I232" s="26">
        <v>1047521.06</v>
      </c>
    </row>
    <row r="233" spans="1:9" ht="70" x14ac:dyDescent="0.3">
      <c r="A233" s="14">
        <v>786</v>
      </c>
      <c r="B233" s="14">
        <v>1</v>
      </c>
      <c r="C233" s="14" t="s">
        <v>49</v>
      </c>
      <c r="D233" s="28">
        <v>13270</v>
      </c>
      <c r="E233" s="28">
        <v>157674</v>
      </c>
      <c r="F233" s="28">
        <v>0</v>
      </c>
      <c r="G233" s="29">
        <v>581084</v>
      </c>
      <c r="H233" s="30"/>
      <c r="I233" s="26">
        <v>1305032.5900000001</v>
      </c>
    </row>
    <row r="234" spans="1:9" ht="70" x14ac:dyDescent="0.3">
      <c r="A234" s="14">
        <v>787</v>
      </c>
      <c r="B234" s="14">
        <v>1</v>
      </c>
      <c r="C234" s="14" t="s">
        <v>65</v>
      </c>
      <c r="D234" s="28">
        <v>42746</v>
      </c>
      <c r="E234" s="28">
        <v>176281</v>
      </c>
      <c r="F234" s="28">
        <v>0</v>
      </c>
      <c r="G234" s="29">
        <v>615885</v>
      </c>
      <c r="H234" s="30"/>
      <c r="I234" s="26">
        <v>1383191.08</v>
      </c>
    </row>
    <row r="235" spans="1:9" ht="70" x14ac:dyDescent="0.3">
      <c r="A235" s="14">
        <v>801</v>
      </c>
      <c r="B235" s="14">
        <v>1</v>
      </c>
      <c r="C235" s="14" t="s">
        <v>66</v>
      </c>
      <c r="D235" s="28">
        <v>42592</v>
      </c>
      <c r="E235" s="28">
        <v>37489</v>
      </c>
      <c r="F235" s="28">
        <v>1735</v>
      </c>
      <c r="G235" s="29">
        <v>127275</v>
      </c>
      <c r="H235" s="30"/>
      <c r="I235" s="26">
        <v>285840.57</v>
      </c>
    </row>
    <row r="236" spans="1:9" ht="70" x14ac:dyDescent="0.3">
      <c r="A236" s="14">
        <v>803</v>
      </c>
      <c r="B236" s="14">
        <v>1</v>
      </c>
      <c r="C236" s="14" t="s">
        <v>535</v>
      </c>
      <c r="D236" s="28">
        <v>6501</v>
      </c>
      <c r="E236" s="28">
        <v>55328</v>
      </c>
      <c r="F236" s="28">
        <v>0</v>
      </c>
      <c r="G236" s="29">
        <v>291171</v>
      </c>
      <c r="H236" s="30"/>
      <c r="I236" s="26">
        <v>653927.93999999994</v>
      </c>
    </row>
    <row r="237" spans="1:9" ht="98" x14ac:dyDescent="0.3">
      <c r="A237" s="14">
        <v>811</v>
      </c>
      <c r="B237" s="14">
        <v>1</v>
      </c>
      <c r="C237" s="14" t="s">
        <v>517</v>
      </c>
      <c r="D237" s="28">
        <v>6657</v>
      </c>
      <c r="E237" s="28">
        <v>66228</v>
      </c>
      <c r="F237" s="28">
        <v>0</v>
      </c>
      <c r="G237" s="29">
        <v>271330</v>
      </c>
      <c r="H237" s="30"/>
      <c r="I237" s="26">
        <v>609368.06999999995</v>
      </c>
    </row>
    <row r="238" spans="1:9" ht="70" x14ac:dyDescent="0.3">
      <c r="A238" s="14">
        <v>813</v>
      </c>
      <c r="B238" s="14">
        <v>1</v>
      </c>
      <c r="C238" s="14" t="s">
        <v>240</v>
      </c>
      <c r="D238" s="28">
        <v>15868</v>
      </c>
      <c r="E238" s="28">
        <v>99351</v>
      </c>
      <c r="F238" s="28">
        <v>0</v>
      </c>
      <c r="G238" s="29">
        <v>328189</v>
      </c>
      <c r="H238" s="30"/>
      <c r="I238" s="26">
        <v>737064.76</v>
      </c>
    </row>
    <row r="239" spans="1:9" ht="70" x14ac:dyDescent="0.3">
      <c r="A239" s="14">
        <v>815</v>
      </c>
      <c r="B239" s="14">
        <v>2</v>
      </c>
      <c r="C239" s="14" t="s">
        <v>394</v>
      </c>
      <c r="D239" s="28">
        <v>0</v>
      </c>
      <c r="E239" s="28">
        <v>9264</v>
      </c>
      <c r="F239" s="28">
        <v>736</v>
      </c>
      <c r="G239" s="29">
        <v>95212</v>
      </c>
      <c r="H239" s="30"/>
      <c r="I239" s="26">
        <v>213832.12</v>
      </c>
    </row>
    <row r="240" spans="1:9" ht="70" x14ac:dyDescent="0.3">
      <c r="A240" s="14">
        <v>818</v>
      </c>
      <c r="B240" s="14">
        <v>1</v>
      </c>
      <c r="C240" s="14" t="s">
        <v>514</v>
      </c>
      <c r="D240" s="28">
        <v>14003</v>
      </c>
      <c r="E240" s="28">
        <v>59788</v>
      </c>
      <c r="F240" s="28">
        <v>2284</v>
      </c>
      <c r="G240" s="29">
        <v>259139</v>
      </c>
      <c r="H240" s="30"/>
      <c r="I240" s="26">
        <v>581988.55000000005</v>
      </c>
    </row>
    <row r="241" spans="1:9" ht="56" x14ac:dyDescent="0.3">
      <c r="A241" s="14">
        <v>820</v>
      </c>
      <c r="B241" s="14">
        <v>1</v>
      </c>
      <c r="C241" s="14" t="s">
        <v>441</v>
      </c>
      <c r="D241" s="28">
        <v>9160</v>
      </c>
      <c r="E241" s="28">
        <v>111635</v>
      </c>
      <c r="F241" s="28">
        <v>0</v>
      </c>
      <c r="G241" s="29">
        <v>554393</v>
      </c>
      <c r="H241" s="30"/>
      <c r="I241" s="26">
        <v>1245087.8899999999</v>
      </c>
    </row>
    <row r="242" spans="1:9" ht="56" x14ac:dyDescent="0.3">
      <c r="A242" s="14">
        <v>821</v>
      </c>
      <c r="B242" s="14">
        <v>1</v>
      </c>
      <c r="C242" s="14" t="s">
        <v>287</v>
      </c>
      <c r="D242" s="28">
        <v>17327</v>
      </c>
      <c r="E242" s="28">
        <v>123781</v>
      </c>
      <c r="F242" s="28">
        <v>0</v>
      </c>
      <c r="G242" s="29">
        <v>498558</v>
      </c>
      <c r="H242" s="30"/>
      <c r="I242" s="26">
        <v>1119691.01</v>
      </c>
    </row>
    <row r="243" spans="1:9" ht="56" x14ac:dyDescent="0.3">
      <c r="A243" s="14">
        <v>829</v>
      </c>
      <c r="B243" s="14">
        <v>1</v>
      </c>
      <c r="C243" s="14" t="s">
        <v>524</v>
      </c>
      <c r="D243" s="28">
        <v>27136</v>
      </c>
      <c r="E243" s="28">
        <v>216298</v>
      </c>
      <c r="F243" s="28">
        <v>1365</v>
      </c>
      <c r="G243" s="29">
        <v>850655</v>
      </c>
      <c r="H243" s="30"/>
      <c r="I243" s="26">
        <v>1910451.27</v>
      </c>
    </row>
    <row r="244" spans="1:9" ht="70" x14ac:dyDescent="0.3">
      <c r="A244" s="14">
        <v>831</v>
      </c>
      <c r="B244" s="14">
        <v>1</v>
      </c>
      <c r="C244" s="14" t="s">
        <v>157</v>
      </c>
      <c r="D244" s="28">
        <v>129960</v>
      </c>
      <c r="E244" s="28">
        <v>220474</v>
      </c>
      <c r="F244" s="28">
        <v>106539</v>
      </c>
      <c r="G244" s="29">
        <v>821454</v>
      </c>
      <c r="H244" s="30"/>
      <c r="I244" s="26">
        <v>1844869.77</v>
      </c>
    </row>
    <row r="245" spans="1:9" ht="70" x14ac:dyDescent="0.3">
      <c r="A245" s="14">
        <v>832</v>
      </c>
      <c r="B245" s="14">
        <v>1</v>
      </c>
      <c r="C245" s="14" t="s">
        <v>273</v>
      </c>
      <c r="D245" s="28">
        <v>23681</v>
      </c>
      <c r="E245" s="28">
        <v>89799</v>
      </c>
      <c r="F245" s="28">
        <v>38624</v>
      </c>
      <c r="G245" s="29">
        <v>271819</v>
      </c>
      <c r="H245" s="30"/>
      <c r="I245" s="26">
        <v>610467.83999999997</v>
      </c>
    </row>
    <row r="246" spans="1:9" ht="84" x14ac:dyDescent="0.3">
      <c r="A246" s="14">
        <v>833</v>
      </c>
      <c r="B246" s="14">
        <v>1</v>
      </c>
      <c r="C246" s="14" t="s">
        <v>451</v>
      </c>
      <c r="D246" s="28">
        <v>257882</v>
      </c>
      <c r="E246" s="28">
        <v>374913</v>
      </c>
      <c r="F246" s="28">
        <v>648715</v>
      </c>
      <c r="G246" s="29">
        <v>1329117</v>
      </c>
      <c r="H246" s="30"/>
      <c r="I246" s="26">
        <v>2985008.24</v>
      </c>
    </row>
    <row r="247" spans="1:9" ht="84" x14ac:dyDescent="0.3">
      <c r="A247" s="14">
        <v>834</v>
      </c>
      <c r="B247" s="14">
        <v>1</v>
      </c>
      <c r="C247" s="14" t="s">
        <v>482</v>
      </c>
      <c r="D247" s="28">
        <v>87251</v>
      </c>
      <c r="E247" s="28">
        <v>236451</v>
      </c>
      <c r="F247" s="28">
        <v>178024</v>
      </c>
      <c r="G247" s="29">
        <v>875418</v>
      </c>
      <c r="H247" s="30"/>
      <c r="I247" s="26">
        <v>1966065.56</v>
      </c>
    </row>
    <row r="248" spans="1:9" ht="70" x14ac:dyDescent="0.3">
      <c r="A248" s="14">
        <v>836</v>
      </c>
      <c r="B248" s="14">
        <v>1</v>
      </c>
      <c r="C248" s="14" t="s">
        <v>71</v>
      </c>
      <c r="D248" s="28">
        <v>9831</v>
      </c>
      <c r="E248" s="28">
        <v>27623</v>
      </c>
      <c r="F248" s="28">
        <v>14784</v>
      </c>
      <c r="G248" s="29">
        <v>121347</v>
      </c>
      <c r="H248" s="30"/>
      <c r="I248" s="26">
        <v>272527.49</v>
      </c>
    </row>
    <row r="249" spans="1:9" ht="56" x14ac:dyDescent="0.3">
      <c r="A249" s="14">
        <v>837</v>
      </c>
      <c r="B249" s="14">
        <v>1</v>
      </c>
      <c r="C249" s="14" t="s">
        <v>271</v>
      </c>
      <c r="D249" s="28">
        <v>15413</v>
      </c>
      <c r="E249" s="28">
        <v>83357</v>
      </c>
      <c r="F249" s="28">
        <v>15717</v>
      </c>
      <c r="G249" s="29">
        <v>320671</v>
      </c>
      <c r="H249" s="30"/>
      <c r="I249" s="26">
        <v>720182.14</v>
      </c>
    </row>
    <row r="250" spans="1:9" ht="70" x14ac:dyDescent="0.3">
      <c r="A250" s="14">
        <v>840</v>
      </c>
      <c r="B250" s="14">
        <v>1</v>
      </c>
      <c r="C250" s="14" t="s">
        <v>469</v>
      </c>
      <c r="D250" s="28">
        <v>43494</v>
      </c>
      <c r="E250" s="28">
        <v>147615</v>
      </c>
      <c r="F250" s="28">
        <v>26237</v>
      </c>
      <c r="G250" s="29">
        <v>571992</v>
      </c>
      <c r="H250" s="30"/>
      <c r="I250" s="26">
        <v>1284613.8600000001</v>
      </c>
    </row>
    <row r="251" spans="1:9" ht="70" x14ac:dyDescent="0.3">
      <c r="A251" s="14">
        <v>846</v>
      </c>
      <c r="B251" s="14">
        <v>1</v>
      </c>
      <c r="C251" s="14" t="s">
        <v>63</v>
      </c>
      <c r="D251" s="28">
        <v>10156</v>
      </c>
      <c r="E251" s="28">
        <v>74874</v>
      </c>
      <c r="F251" s="28">
        <v>0</v>
      </c>
      <c r="G251" s="29">
        <v>340995</v>
      </c>
      <c r="H251" s="30"/>
      <c r="I251" s="26">
        <v>765827.44</v>
      </c>
    </row>
    <row r="252" spans="1:9" ht="56" x14ac:dyDescent="0.3">
      <c r="A252" s="14">
        <v>850</v>
      </c>
      <c r="B252" s="14">
        <v>1</v>
      </c>
      <c r="C252" s="14" t="s">
        <v>426</v>
      </c>
      <c r="D252" s="28">
        <v>3166</v>
      </c>
      <c r="E252" s="28">
        <v>17371</v>
      </c>
      <c r="F252" s="28">
        <v>3134</v>
      </c>
      <c r="G252" s="29">
        <v>65999</v>
      </c>
      <c r="H252" s="30"/>
      <c r="I252" s="26">
        <v>148224.66</v>
      </c>
    </row>
    <row r="253" spans="1:9" ht="84" x14ac:dyDescent="0.3">
      <c r="A253" s="14">
        <v>852</v>
      </c>
      <c r="B253" s="14">
        <v>1</v>
      </c>
      <c r="C253" s="14" t="s">
        <v>75</v>
      </c>
      <c r="D253" s="28">
        <v>15055</v>
      </c>
      <c r="E253" s="28">
        <v>17817</v>
      </c>
      <c r="F253" s="28">
        <v>0</v>
      </c>
      <c r="G253" s="29">
        <v>111675</v>
      </c>
      <c r="H253" s="30"/>
      <c r="I253" s="26">
        <v>250806.17</v>
      </c>
    </row>
    <row r="254" spans="1:9" ht="70" x14ac:dyDescent="0.3">
      <c r="A254" s="14">
        <v>857</v>
      </c>
      <c r="B254" s="14">
        <v>1</v>
      </c>
      <c r="C254" s="14" t="s">
        <v>257</v>
      </c>
      <c r="D254" s="28">
        <v>14123</v>
      </c>
      <c r="E254" s="28">
        <v>78589</v>
      </c>
      <c r="F254" s="28">
        <v>0</v>
      </c>
      <c r="G254" s="29">
        <v>425328</v>
      </c>
      <c r="H254" s="30"/>
      <c r="I254" s="26">
        <v>955225.64</v>
      </c>
    </row>
    <row r="255" spans="1:9" ht="70" x14ac:dyDescent="0.3">
      <c r="A255" s="14">
        <v>858</v>
      </c>
      <c r="B255" s="14">
        <v>1</v>
      </c>
      <c r="C255" s="14" t="s">
        <v>464</v>
      </c>
      <c r="D255" s="28">
        <v>11162</v>
      </c>
      <c r="E255" s="28">
        <v>144501</v>
      </c>
      <c r="F255" s="28">
        <v>0</v>
      </c>
      <c r="G255" s="29">
        <v>473162</v>
      </c>
      <c r="H255" s="30"/>
      <c r="I255" s="26">
        <v>1062654.47</v>
      </c>
    </row>
    <row r="256" spans="1:9" ht="70" x14ac:dyDescent="0.3">
      <c r="A256" s="14">
        <v>861</v>
      </c>
      <c r="B256" s="14">
        <v>1</v>
      </c>
      <c r="C256" s="14" t="s">
        <v>541</v>
      </c>
      <c r="D256" s="28">
        <v>44005</v>
      </c>
      <c r="E256" s="28">
        <v>431527</v>
      </c>
      <c r="F256" s="28">
        <v>0</v>
      </c>
      <c r="G256" s="29">
        <v>1631645</v>
      </c>
      <c r="H256" s="30"/>
      <c r="I256" s="26">
        <v>3664443.31</v>
      </c>
    </row>
    <row r="257" spans="1:9" ht="70" x14ac:dyDescent="0.3">
      <c r="A257" s="14">
        <v>876</v>
      </c>
      <c r="B257" s="14">
        <v>1</v>
      </c>
      <c r="C257" s="14" t="s">
        <v>20</v>
      </c>
      <c r="D257" s="28">
        <v>17240</v>
      </c>
      <c r="E257" s="28">
        <v>106819</v>
      </c>
      <c r="F257" s="28">
        <v>12443</v>
      </c>
      <c r="G257" s="29">
        <v>359329</v>
      </c>
      <c r="H257" s="30"/>
      <c r="I257" s="26">
        <v>807000.97</v>
      </c>
    </row>
    <row r="258" spans="1:9" ht="98" x14ac:dyDescent="0.3">
      <c r="A258" s="14">
        <v>877</v>
      </c>
      <c r="B258" s="14">
        <v>1</v>
      </c>
      <c r="C258" s="14" t="s">
        <v>68</v>
      </c>
      <c r="D258" s="28">
        <v>54887</v>
      </c>
      <c r="E258" s="28">
        <v>362514</v>
      </c>
      <c r="F258" s="28">
        <v>31126</v>
      </c>
      <c r="G258" s="29">
        <v>697786</v>
      </c>
      <c r="H258" s="30"/>
      <c r="I258" s="26">
        <v>1567128.92</v>
      </c>
    </row>
    <row r="259" spans="1:9" ht="56" x14ac:dyDescent="0.3">
      <c r="A259" s="14">
        <v>879</v>
      </c>
      <c r="B259" s="14">
        <v>1</v>
      </c>
      <c r="C259" s="14" t="s">
        <v>116</v>
      </c>
      <c r="D259" s="28">
        <v>23098</v>
      </c>
      <c r="E259" s="28">
        <v>40070</v>
      </c>
      <c r="F259" s="28">
        <v>29041</v>
      </c>
      <c r="G259" s="29">
        <v>151899</v>
      </c>
      <c r="H259" s="30"/>
      <c r="I259" s="26">
        <v>341143.79</v>
      </c>
    </row>
    <row r="260" spans="1:9" ht="70" x14ac:dyDescent="0.3">
      <c r="A260" s="14">
        <v>881</v>
      </c>
      <c r="B260" s="14">
        <v>1</v>
      </c>
      <c r="C260" s="14" t="s">
        <v>275</v>
      </c>
      <c r="D260" s="28">
        <v>11537</v>
      </c>
      <c r="E260" s="28">
        <v>50595</v>
      </c>
      <c r="F260" s="28">
        <v>1269</v>
      </c>
      <c r="G260" s="29">
        <v>107610</v>
      </c>
      <c r="H260" s="30"/>
      <c r="I260" s="26">
        <v>241677.73</v>
      </c>
    </row>
    <row r="261" spans="1:9" ht="70" x14ac:dyDescent="0.3">
      <c r="A261" s="14">
        <v>882</v>
      </c>
      <c r="B261" s="14">
        <v>1</v>
      </c>
      <c r="C261" s="14" t="s">
        <v>314</v>
      </c>
      <c r="D261" s="28">
        <v>790294</v>
      </c>
      <c r="E261" s="28">
        <v>244834</v>
      </c>
      <c r="F261" s="28">
        <v>38264</v>
      </c>
      <c r="G261" s="29">
        <v>439708</v>
      </c>
      <c r="H261" s="30"/>
      <c r="I261" s="26">
        <v>987521.46</v>
      </c>
    </row>
    <row r="262" spans="1:9" ht="70" x14ac:dyDescent="0.3">
      <c r="A262" s="14">
        <v>883</v>
      </c>
      <c r="B262" s="14">
        <v>1</v>
      </c>
      <c r="C262" s="14" t="s">
        <v>420</v>
      </c>
      <c r="D262" s="28">
        <v>20411</v>
      </c>
      <c r="E262" s="28">
        <v>118163</v>
      </c>
      <c r="F262" s="28">
        <v>12478</v>
      </c>
      <c r="G262" s="29">
        <v>210177</v>
      </c>
      <c r="H262" s="30"/>
      <c r="I262" s="26">
        <v>472026.78</v>
      </c>
    </row>
    <row r="263" spans="1:9" ht="84" x14ac:dyDescent="0.3">
      <c r="A263" s="14">
        <v>885</v>
      </c>
      <c r="B263" s="14">
        <v>1</v>
      </c>
      <c r="C263" s="14" t="s">
        <v>472</v>
      </c>
      <c r="D263" s="28">
        <v>45353</v>
      </c>
      <c r="E263" s="28">
        <v>95858</v>
      </c>
      <c r="F263" s="28">
        <v>102769</v>
      </c>
      <c r="G263" s="29">
        <v>302654</v>
      </c>
      <c r="H263" s="30"/>
      <c r="I263" s="26">
        <v>679718.59</v>
      </c>
    </row>
    <row r="264" spans="1:9" ht="56" x14ac:dyDescent="0.3">
      <c r="A264" s="14">
        <v>891</v>
      </c>
      <c r="B264" s="14">
        <v>1</v>
      </c>
      <c r="C264" s="14" t="s">
        <v>76</v>
      </c>
      <c r="D264" s="28">
        <v>7325</v>
      </c>
      <c r="E264" s="28">
        <v>75566</v>
      </c>
      <c r="F264" s="28">
        <v>0</v>
      </c>
      <c r="G264" s="29">
        <v>370160</v>
      </c>
      <c r="H264" s="30"/>
      <c r="I264" s="26">
        <v>831325.66</v>
      </c>
    </row>
    <row r="265" spans="1:9" ht="84" x14ac:dyDescent="0.3">
      <c r="A265" s="14">
        <v>911</v>
      </c>
      <c r="B265" s="14">
        <v>1</v>
      </c>
      <c r="C265" s="14" t="s">
        <v>74</v>
      </c>
      <c r="D265" s="28">
        <v>416249</v>
      </c>
      <c r="E265" s="28">
        <v>408768</v>
      </c>
      <c r="F265" s="28">
        <v>17068</v>
      </c>
      <c r="G265" s="29">
        <v>1660978</v>
      </c>
      <c r="H265" s="30"/>
      <c r="I265" s="26">
        <v>3730320.97</v>
      </c>
    </row>
    <row r="266" spans="1:9" ht="56" x14ac:dyDescent="0.3">
      <c r="A266" s="14">
        <v>912</v>
      </c>
      <c r="B266" s="14">
        <v>1</v>
      </c>
      <c r="C266" s="14" t="s">
        <v>295</v>
      </c>
      <c r="D266" s="28">
        <v>301039</v>
      </c>
      <c r="E266" s="28">
        <v>282199</v>
      </c>
      <c r="F266" s="28">
        <v>0</v>
      </c>
      <c r="G266" s="29">
        <v>1152056</v>
      </c>
      <c r="H266" s="30"/>
      <c r="I266" s="26">
        <v>2587354.91</v>
      </c>
    </row>
    <row r="267" spans="1:9" ht="84" x14ac:dyDescent="0.3">
      <c r="A267" s="14">
        <v>914</v>
      </c>
      <c r="B267" s="14">
        <v>1</v>
      </c>
      <c r="C267" s="14" t="s">
        <v>505</v>
      </c>
      <c r="D267" s="28">
        <v>3546</v>
      </c>
      <c r="E267" s="28">
        <v>18933</v>
      </c>
      <c r="F267" s="28">
        <v>3707</v>
      </c>
      <c r="G267" s="29">
        <v>95332</v>
      </c>
      <c r="H267" s="30"/>
      <c r="I267" s="26">
        <v>214102.32</v>
      </c>
    </row>
    <row r="268" spans="1:9" ht="56" x14ac:dyDescent="0.3">
      <c r="A268" s="14">
        <v>915</v>
      </c>
      <c r="B268" s="14">
        <v>52</v>
      </c>
      <c r="C268" s="14" t="s">
        <v>453</v>
      </c>
      <c r="D268" s="28">
        <v>4020</v>
      </c>
      <c r="E268" s="28">
        <v>0</v>
      </c>
      <c r="F268" s="28">
        <v>25495</v>
      </c>
      <c r="G268" s="30"/>
      <c r="H268" s="31">
        <v>24441</v>
      </c>
      <c r="I268" s="26"/>
    </row>
    <row r="269" spans="1:9" ht="56" x14ac:dyDescent="0.3">
      <c r="A269" s="14">
        <v>916</v>
      </c>
      <c r="B269" s="14">
        <v>6</v>
      </c>
      <c r="C269" s="14" t="s">
        <v>351</v>
      </c>
      <c r="D269" s="28">
        <v>44285</v>
      </c>
      <c r="E269" s="28">
        <v>0</v>
      </c>
      <c r="F269" s="28">
        <v>192790</v>
      </c>
      <c r="G269" s="30"/>
      <c r="H269" s="29">
        <v>153677</v>
      </c>
      <c r="I269" s="26"/>
    </row>
    <row r="270" spans="1:9" ht="56" x14ac:dyDescent="0.3">
      <c r="A270" s="14">
        <v>917</v>
      </c>
      <c r="B270" s="14">
        <v>6</v>
      </c>
      <c r="C270" s="14" t="s">
        <v>213</v>
      </c>
      <c r="D270" s="28">
        <v>35812</v>
      </c>
      <c r="E270" s="28">
        <v>0</v>
      </c>
      <c r="F270" s="28">
        <v>135636</v>
      </c>
      <c r="G270" s="30"/>
      <c r="H270" s="31">
        <v>102786</v>
      </c>
      <c r="I270" s="26"/>
    </row>
    <row r="271" spans="1:9" ht="70" x14ac:dyDescent="0.3">
      <c r="A271" s="14">
        <v>926</v>
      </c>
      <c r="B271" s="14">
        <v>83</v>
      </c>
      <c r="C271" s="14" t="s">
        <v>407</v>
      </c>
      <c r="D271" s="28">
        <v>1628</v>
      </c>
      <c r="E271" s="28">
        <v>0</v>
      </c>
      <c r="F271" s="28">
        <v>12696</v>
      </c>
      <c r="G271" s="30"/>
      <c r="H271" s="31">
        <v>12053</v>
      </c>
      <c r="I271" s="26"/>
    </row>
    <row r="272" spans="1:9" ht="56" x14ac:dyDescent="0.3">
      <c r="A272" s="14">
        <v>935</v>
      </c>
      <c r="B272" s="14">
        <v>52</v>
      </c>
      <c r="C272" s="14" t="s">
        <v>148</v>
      </c>
      <c r="D272" s="28">
        <v>1972</v>
      </c>
      <c r="E272" s="28">
        <v>0</v>
      </c>
      <c r="F272" s="28">
        <v>12262</v>
      </c>
      <c r="G272" s="30"/>
      <c r="H272" s="29">
        <v>10000</v>
      </c>
      <c r="I272" s="26"/>
    </row>
    <row r="273" spans="1:9" ht="42" x14ac:dyDescent="0.3">
      <c r="A273" s="14">
        <v>938</v>
      </c>
      <c r="B273" s="14">
        <v>52</v>
      </c>
      <c r="C273" s="14" t="s">
        <v>285</v>
      </c>
      <c r="D273" s="28">
        <v>7436</v>
      </c>
      <c r="E273" s="28">
        <v>0</v>
      </c>
      <c r="F273" s="28">
        <v>45536</v>
      </c>
      <c r="G273" s="30"/>
      <c r="H273" s="29">
        <v>40177</v>
      </c>
      <c r="I273" s="26"/>
    </row>
    <row r="274" spans="1:9" ht="42" x14ac:dyDescent="0.3">
      <c r="A274" s="14">
        <v>966</v>
      </c>
      <c r="B274" s="14">
        <v>51</v>
      </c>
      <c r="C274" s="14" t="s">
        <v>546</v>
      </c>
      <c r="D274" s="28">
        <v>1339</v>
      </c>
      <c r="E274" s="28">
        <v>0</v>
      </c>
      <c r="F274" s="28">
        <v>11360</v>
      </c>
      <c r="G274" s="30"/>
      <c r="H274" s="31">
        <v>11049</v>
      </c>
      <c r="I274" s="26"/>
    </row>
    <row r="275" spans="1:9" ht="84" x14ac:dyDescent="0.3">
      <c r="A275" s="14">
        <v>991</v>
      </c>
      <c r="B275" s="14">
        <v>83</v>
      </c>
      <c r="C275" s="14" t="s">
        <v>408</v>
      </c>
      <c r="D275" s="28">
        <v>6929</v>
      </c>
      <c r="E275" s="28">
        <v>0</v>
      </c>
      <c r="F275" s="28">
        <v>49491</v>
      </c>
      <c r="G275" s="30"/>
      <c r="H275" s="31">
        <v>44195</v>
      </c>
      <c r="I275" s="26"/>
    </row>
    <row r="276" spans="1:9" ht="56" x14ac:dyDescent="0.3">
      <c r="A276" s="14">
        <v>998</v>
      </c>
      <c r="B276" s="14">
        <v>52</v>
      </c>
      <c r="C276" s="14" t="s">
        <v>46</v>
      </c>
      <c r="D276" s="28">
        <v>905</v>
      </c>
      <c r="E276" s="28">
        <v>0</v>
      </c>
      <c r="F276" s="28">
        <v>10000</v>
      </c>
      <c r="G276" s="30"/>
      <c r="H276" s="31">
        <v>10000</v>
      </c>
      <c r="I276" s="26"/>
    </row>
    <row r="277" spans="1:9" ht="56" x14ac:dyDescent="0.3">
      <c r="A277" s="14">
        <v>1000</v>
      </c>
      <c r="B277" s="14">
        <v>7</v>
      </c>
      <c r="C277" s="14" t="s">
        <v>379</v>
      </c>
      <c r="D277" s="28">
        <v>1140</v>
      </c>
      <c r="E277" s="28">
        <v>0</v>
      </c>
      <c r="F277" s="28">
        <v>10000</v>
      </c>
      <c r="G277" s="30"/>
      <c r="H277" s="29">
        <v>10000</v>
      </c>
      <c r="I277" s="26"/>
    </row>
    <row r="278" spans="1:9" ht="56" x14ac:dyDescent="0.3">
      <c r="A278" s="14">
        <v>1094</v>
      </c>
      <c r="B278" s="14">
        <v>34</v>
      </c>
      <c r="C278" s="14" t="s">
        <v>156</v>
      </c>
      <c r="D278" s="28">
        <v>7815</v>
      </c>
      <c r="E278" s="28">
        <v>0</v>
      </c>
      <c r="F278" s="28">
        <v>23957</v>
      </c>
      <c r="G278" s="30"/>
      <c r="H278" s="29">
        <v>58592</v>
      </c>
      <c r="I278" s="26"/>
    </row>
    <row r="279" spans="1:9" ht="56" x14ac:dyDescent="0.3">
      <c r="A279" s="14">
        <v>1115</v>
      </c>
      <c r="B279" s="14">
        <v>34</v>
      </c>
      <c r="C279" s="14" t="s">
        <v>69</v>
      </c>
      <c r="D279" s="28">
        <v>55234</v>
      </c>
      <c r="E279" s="28">
        <v>0</v>
      </c>
      <c r="F279" s="28">
        <v>23403</v>
      </c>
      <c r="G279" s="30"/>
      <c r="H279" s="31">
        <v>46204</v>
      </c>
      <c r="I279" s="26"/>
    </row>
    <row r="280" spans="1:9" ht="28" x14ac:dyDescent="0.3">
      <c r="A280" s="14">
        <v>1435</v>
      </c>
      <c r="B280" s="14">
        <v>34</v>
      </c>
      <c r="C280" s="14" t="s">
        <v>91</v>
      </c>
      <c r="D280" s="28">
        <v>5898</v>
      </c>
      <c r="E280" s="28">
        <v>0</v>
      </c>
      <c r="F280" s="28">
        <v>18079</v>
      </c>
      <c r="G280" s="30"/>
      <c r="H280" s="31">
        <v>48213</v>
      </c>
      <c r="I280" s="26"/>
    </row>
    <row r="281" spans="1:9" ht="42" x14ac:dyDescent="0.3">
      <c r="A281" s="14">
        <v>1480</v>
      </c>
      <c r="B281" s="14">
        <v>34</v>
      </c>
      <c r="C281" s="14" t="s">
        <v>326</v>
      </c>
      <c r="D281" s="28">
        <v>3003</v>
      </c>
      <c r="E281" s="28">
        <v>0</v>
      </c>
      <c r="F281" s="28">
        <v>9206</v>
      </c>
      <c r="G281" s="30"/>
      <c r="H281" s="32" t="s">
        <v>131</v>
      </c>
      <c r="I281" s="26"/>
    </row>
    <row r="282" spans="1:9" ht="84" x14ac:dyDescent="0.3">
      <c r="A282" s="14">
        <v>2071</v>
      </c>
      <c r="B282" s="14">
        <v>1</v>
      </c>
      <c r="C282" s="14" t="s">
        <v>241</v>
      </c>
      <c r="D282" s="28">
        <v>9388</v>
      </c>
      <c r="E282" s="28">
        <v>65172</v>
      </c>
      <c r="F282" s="28">
        <v>2410</v>
      </c>
      <c r="G282" s="29">
        <v>315329</v>
      </c>
      <c r="H282" s="30"/>
      <c r="I282" s="26">
        <v>708184.55</v>
      </c>
    </row>
    <row r="283" spans="1:9" ht="42" x14ac:dyDescent="0.3">
      <c r="A283" s="14">
        <v>2125</v>
      </c>
      <c r="B283" s="14">
        <v>1</v>
      </c>
      <c r="C283" s="14" t="s">
        <v>499</v>
      </c>
      <c r="D283" s="28">
        <v>134732</v>
      </c>
      <c r="E283" s="28">
        <v>135482</v>
      </c>
      <c r="F283" s="28">
        <v>0</v>
      </c>
      <c r="G283" s="29">
        <v>486222</v>
      </c>
      <c r="H283" s="30"/>
      <c r="I283" s="26">
        <v>1091986.27</v>
      </c>
    </row>
    <row r="284" spans="1:9" ht="84" x14ac:dyDescent="0.3">
      <c r="A284" s="14">
        <v>2134</v>
      </c>
      <c r="B284" s="14">
        <v>1</v>
      </c>
      <c r="C284" s="14" t="s">
        <v>507</v>
      </c>
      <c r="D284" s="28">
        <v>12085</v>
      </c>
      <c r="E284" s="28">
        <v>162232</v>
      </c>
      <c r="F284" s="28">
        <v>0</v>
      </c>
      <c r="G284" s="29">
        <v>785068</v>
      </c>
      <c r="H284" s="30"/>
      <c r="I284" s="26">
        <v>1763151.62</v>
      </c>
    </row>
    <row r="285" spans="1:9" ht="56" x14ac:dyDescent="0.3">
      <c r="A285" s="14">
        <v>2135</v>
      </c>
      <c r="B285" s="14">
        <v>1</v>
      </c>
      <c r="C285" s="14" t="s">
        <v>276</v>
      </c>
      <c r="D285" s="28">
        <v>11303</v>
      </c>
      <c r="E285" s="28">
        <v>111068</v>
      </c>
      <c r="F285" s="28">
        <v>0</v>
      </c>
      <c r="G285" s="29">
        <v>394987</v>
      </c>
      <c r="H285" s="30"/>
      <c r="I285" s="26">
        <v>887084.89</v>
      </c>
    </row>
    <row r="286" spans="1:9" ht="70" x14ac:dyDescent="0.3">
      <c r="A286" s="14">
        <v>2137</v>
      </c>
      <c r="B286" s="14">
        <v>1</v>
      </c>
      <c r="C286" s="14" t="s">
        <v>231</v>
      </c>
      <c r="D286" s="28">
        <v>47852</v>
      </c>
      <c r="E286" s="28">
        <v>101350</v>
      </c>
      <c r="F286" s="28">
        <v>0</v>
      </c>
      <c r="G286" s="29">
        <v>380852</v>
      </c>
      <c r="H286" s="30"/>
      <c r="I286" s="26">
        <v>855339.82</v>
      </c>
    </row>
    <row r="287" spans="1:9" ht="70" x14ac:dyDescent="0.3">
      <c r="A287" s="14">
        <v>2142</v>
      </c>
      <c r="B287" s="14">
        <v>1</v>
      </c>
      <c r="C287" s="14" t="s">
        <v>470</v>
      </c>
      <c r="D287" s="28">
        <v>180088</v>
      </c>
      <c r="E287" s="28">
        <v>325712</v>
      </c>
      <c r="F287" s="28">
        <v>0</v>
      </c>
      <c r="G287" s="29">
        <v>1140858</v>
      </c>
      <c r="H287" s="30"/>
      <c r="I287" s="26">
        <v>2562204.0299999998</v>
      </c>
    </row>
    <row r="288" spans="1:9" ht="70" x14ac:dyDescent="0.3">
      <c r="A288" s="14">
        <v>2143</v>
      </c>
      <c r="B288" s="14">
        <v>1</v>
      </c>
      <c r="C288" s="14" t="s">
        <v>527</v>
      </c>
      <c r="D288" s="28">
        <v>8955</v>
      </c>
      <c r="E288" s="28">
        <v>88747</v>
      </c>
      <c r="F288" s="28">
        <v>0</v>
      </c>
      <c r="G288" s="29">
        <v>344662</v>
      </c>
      <c r="H288" s="30"/>
      <c r="I288" s="26">
        <v>774062.21</v>
      </c>
    </row>
    <row r="289" spans="1:9" ht="56" x14ac:dyDescent="0.3">
      <c r="A289" s="14">
        <v>2144</v>
      </c>
      <c r="B289" s="14">
        <v>1</v>
      </c>
      <c r="C289" s="14" t="s">
        <v>88</v>
      </c>
      <c r="D289" s="28">
        <v>27386</v>
      </c>
      <c r="E289" s="28">
        <v>168559</v>
      </c>
      <c r="F289" s="28">
        <v>13323</v>
      </c>
      <c r="G289" s="29">
        <v>795656</v>
      </c>
      <c r="H289" s="30"/>
      <c r="I289" s="26">
        <v>1786930.8</v>
      </c>
    </row>
    <row r="290" spans="1:9" ht="56" x14ac:dyDescent="0.3">
      <c r="A290" s="14">
        <v>2149</v>
      </c>
      <c r="B290" s="14">
        <v>1</v>
      </c>
      <c r="C290" s="14" t="s">
        <v>310</v>
      </c>
      <c r="D290" s="28">
        <v>20136</v>
      </c>
      <c r="E290" s="28">
        <v>138960</v>
      </c>
      <c r="F290" s="28">
        <v>0</v>
      </c>
      <c r="G290" s="29">
        <v>442317</v>
      </c>
      <c r="H290" s="30"/>
      <c r="I290" s="26">
        <v>993382.05</v>
      </c>
    </row>
    <row r="291" spans="1:9" ht="70" x14ac:dyDescent="0.3">
      <c r="A291" s="14">
        <v>2154</v>
      </c>
      <c r="B291" s="14">
        <v>1</v>
      </c>
      <c r="C291" s="14" t="s">
        <v>142</v>
      </c>
      <c r="D291" s="28">
        <v>11058</v>
      </c>
      <c r="E291" s="28">
        <v>163227</v>
      </c>
      <c r="F291" s="28">
        <v>0</v>
      </c>
      <c r="G291" s="29"/>
      <c r="H291" s="30"/>
      <c r="I291" s="26"/>
    </row>
    <row r="292" spans="1:9" ht="70" x14ac:dyDescent="0.3">
      <c r="A292" s="14">
        <v>2155</v>
      </c>
      <c r="B292" s="14">
        <v>1</v>
      </c>
      <c r="C292" s="14" t="s">
        <v>520</v>
      </c>
      <c r="D292" s="28">
        <v>14328</v>
      </c>
      <c r="E292" s="28">
        <v>262667</v>
      </c>
      <c r="F292" s="28">
        <v>0</v>
      </c>
      <c r="G292" s="29">
        <v>1173022</v>
      </c>
      <c r="H292" s="30"/>
      <c r="I292" s="26">
        <v>2634440.34</v>
      </c>
    </row>
    <row r="293" spans="1:9" ht="84" x14ac:dyDescent="0.3">
      <c r="A293" s="14">
        <v>2159</v>
      </c>
      <c r="B293" s="14">
        <v>1</v>
      </c>
      <c r="C293" s="14" t="s">
        <v>67</v>
      </c>
      <c r="D293" s="28">
        <v>13296</v>
      </c>
      <c r="E293" s="28">
        <v>76748</v>
      </c>
      <c r="F293" s="28">
        <v>0</v>
      </c>
      <c r="G293" s="29">
        <v>437204</v>
      </c>
      <c r="H293" s="30"/>
      <c r="I293" s="26">
        <v>981897.37</v>
      </c>
    </row>
    <row r="294" spans="1:9" ht="70" x14ac:dyDescent="0.3">
      <c r="A294" s="14">
        <v>2164</v>
      </c>
      <c r="B294" s="14">
        <v>1</v>
      </c>
      <c r="C294" s="14" t="s">
        <v>118</v>
      </c>
      <c r="D294" s="28">
        <v>17801</v>
      </c>
      <c r="E294" s="28">
        <v>107889</v>
      </c>
      <c r="F294" s="28">
        <v>13758</v>
      </c>
      <c r="G294" s="29">
        <v>505993</v>
      </c>
      <c r="H294" s="30"/>
      <c r="I294" s="26">
        <v>1136389.27</v>
      </c>
    </row>
    <row r="295" spans="1:9" ht="84" x14ac:dyDescent="0.3">
      <c r="A295" s="14">
        <v>2165</v>
      </c>
      <c r="B295" s="14">
        <v>1</v>
      </c>
      <c r="C295" s="14" t="s">
        <v>202</v>
      </c>
      <c r="D295" s="28">
        <v>102832</v>
      </c>
      <c r="E295" s="28">
        <v>213144</v>
      </c>
      <c r="F295" s="28">
        <v>0</v>
      </c>
      <c r="G295" s="29">
        <v>761988</v>
      </c>
      <c r="H295" s="30"/>
      <c r="I295" s="26">
        <v>1711317.81</v>
      </c>
    </row>
    <row r="296" spans="1:9" ht="56" x14ac:dyDescent="0.3">
      <c r="A296" s="14">
        <v>2167</v>
      </c>
      <c r="B296" s="14">
        <v>1</v>
      </c>
      <c r="C296" s="14" t="s">
        <v>246</v>
      </c>
      <c r="D296" s="28">
        <v>8085</v>
      </c>
      <c r="E296" s="28">
        <v>43484</v>
      </c>
      <c r="F296" s="28">
        <v>4902</v>
      </c>
      <c r="G296" s="29">
        <v>183331</v>
      </c>
      <c r="H296" s="30"/>
      <c r="I296" s="26">
        <v>411735.23</v>
      </c>
    </row>
    <row r="297" spans="1:9" ht="42" x14ac:dyDescent="0.3">
      <c r="A297" s="14">
        <v>2168</v>
      </c>
      <c r="B297" s="14">
        <v>1</v>
      </c>
      <c r="C297" s="14" t="s">
        <v>360</v>
      </c>
      <c r="D297" s="28">
        <v>10875</v>
      </c>
      <c r="E297" s="28">
        <v>80274</v>
      </c>
      <c r="F297" s="28">
        <v>0</v>
      </c>
      <c r="G297" s="29">
        <v>395995</v>
      </c>
      <c r="H297" s="30"/>
      <c r="I297" s="26">
        <v>889348.05</v>
      </c>
    </row>
    <row r="298" spans="1:9" ht="84" x14ac:dyDescent="0.3">
      <c r="A298" s="14">
        <v>2169</v>
      </c>
      <c r="B298" s="14">
        <v>1</v>
      </c>
      <c r="C298" s="14" t="s">
        <v>322</v>
      </c>
      <c r="D298" s="28">
        <v>12690</v>
      </c>
      <c r="E298" s="28">
        <v>71551</v>
      </c>
      <c r="F298" s="28">
        <v>0</v>
      </c>
      <c r="G298" s="29">
        <v>304329</v>
      </c>
      <c r="H298" s="30"/>
      <c r="I298" s="26">
        <v>683480.43</v>
      </c>
    </row>
    <row r="299" spans="1:9" ht="56" x14ac:dyDescent="0.3">
      <c r="A299" s="14">
        <v>2170</v>
      </c>
      <c r="B299" s="14">
        <v>1</v>
      </c>
      <c r="C299" s="14" t="s">
        <v>477</v>
      </c>
      <c r="D299" s="28">
        <v>89500</v>
      </c>
      <c r="E299" s="28">
        <v>278583</v>
      </c>
      <c r="F299" s="28">
        <v>0</v>
      </c>
      <c r="G299" s="29">
        <v>1000771</v>
      </c>
      <c r="H299" s="30"/>
      <c r="I299" s="26">
        <v>2247588.77</v>
      </c>
    </row>
    <row r="300" spans="1:9" ht="70" x14ac:dyDescent="0.3">
      <c r="A300" s="14">
        <v>2171</v>
      </c>
      <c r="B300" s="14">
        <v>1</v>
      </c>
      <c r="C300" s="14" t="s">
        <v>233</v>
      </c>
      <c r="D300" s="28">
        <v>2171</v>
      </c>
      <c r="E300" s="28">
        <v>30982</v>
      </c>
      <c r="F300" s="28">
        <v>0</v>
      </c>
      <c r="G300" s="29">
        <v>120998</v>
      </c>
      <c r="H300" s="30"/>
      <c r="I300" s="26">
        <v>271745.2</v>
      </c>
    </row>
    <row r="301" spans="1:9" ht="70" x14ac:dyDescent="0.3">
      <c r="A301" s="14">
        <v>2172</v>
      </c>
      <c r="B301" s="14">
        <v>1</v>
      </c>
      <c r="C301" s="14" t="s">
        <v>228</v>
      </c>
      <c r="D301" s="28">
        <v>8485</v>
      </c>
      <c r="E301" s="28">
        <v>77898</v>
      </c>
      <c r="F301" s="28">
        <v>0</v>
      </c>
      <c r="G301" s="29">
        <v>295370</v>
      </c>
      <c r="H301" s="30"/>
      <c r="I301" s="26">
        <v>663358.21</v>
      </c>
    </row>
    <row r="302" spans="1:9" ht="70" x14ac:dyDescent="0.3">
      <c r="A302" s="14">
        <v>2174</v>
      </c>
      <c r="B302" s="14">
        <v>1</v>
      </c>
      <c r="C302" s="14" t="s">
        <v>388</v>
      </c>
      <c r="D302" s="28">
        <v>15917</v>
      </c>
      <c r="E302" s="28">
        <v>212466</v>
      </c>
      <c r="F302" s="28">
        <v>0</v>
      </c>
      <c r="G302" s="29">
        <v>807952</v>
      </c>
      <c r="H302" s="30"/>
      <c r="I302" s="26">
        <v>1814545.29</v>
      </c>
    </row>
    <row r="303" spans="1:9" ht="70" x14ac:dyDescent="0.3">
      <c r="A303" s="14">
        <v>2176</v>
      </c>
      <c r="B303" s="14">
        <v>1</v>
      </c>
      <c r="C303" s="14" t="s">
        <v>522</v>
      </c>
      <c r="D303" s="28">
        <v>7942</v>
      </c>
      <c r="E303" s="28">
        <v>60537</v>
      </c>
      <c r="F303" s="28">
        <v>1446</v>
      </c>
      <c r="G303" s="29">
        <v>285996</v>
      </c>
      <c r="H303" s="30"/>
      <c r="I303" s="26">
        <v>642306.82999999996</v>
      </c>
    </row>
    <row r="304" spans="1:9" ht="56" x14ac:dyDescent="0.3">
      <c r="A304" s="14">
        <v>2180</v>
      </c>
      <c r="B304" s="14">
        <v>1</v>
      </c>
      <c r="C304" s="14" t="s">
        <v>270</v>
      </c>
      <c r="D304" s="28">
        <v>12987</v>
      </c>
      <c r="E304" s="28">
        <v>83255</v>
      </c>
      <c r="F304" s="28">
        <v>4886</v>
      </c>
      <c r="G304" s="29">
        <v>340995</v>
      </c>
      <c r="H304" s="30"/>
      <c r="I304" s="26">
        <v>765827.44</v>
      </c>
    </row>
    <row r="305" spans="1:9" ht="56" x14ac:dyDescent="0.3">
      <c r="A305" s="14">
        <v>2184</v>
      </c>
      <c r="B305" s="14">
        <v>1</v>
      </c>
      <c r="C305" s="14" t="s">
        <v>266</v>
      </c>
      <c r="D305" s="28">
        <v>13025</v>
      </c>
      <c r="E305" s="28">
        <v>111690</v>
      </c>
      <c r="F305" s="28">
        <v>0</v>
      </c>
      <c r="G305" s="29">
        <v>520660</v>
      </c>
      <c r="H305" s="30"/>
      <c r="I305" s="26">
        <v>1169327.96</v>
      </c>
    </row>
    <row r="306" spans="1:9" ht="42" x14ac:dyDescent="0.3">
      <c r="A306" s="14">
        <v>2190</v>
      </c>
      <c r="B306" s="14">
        <v>1</v>
      </c>
      <c r="C306" s="14" t="s">
        <v>547</v>
      </c>
      <c r="D306" s="28">
        <v>15210</v>
      </c>
      <c r="E306" s="28">
        <v>124178</v>
      </c>
      <c r="F306" s="28">
        <v>0</v>
      </c>
      <c r="G306" s="29">
        <v>601325</v>
      </c>
      <c r="H306" s="30"/>
      <c r="I306" s="26">
        <v>1350491.45</v>
      </c>
    </row>
    <row r="307" spans="1:9" ht="56" x14ac:dyDescent="0.3">
      <c r="A307" s="14">
        <v>2198</v>
      </c>
      <c r="B307" s="14">
        <v>1</v>
      </c>
      <c r="C307" s="14" t="s">
        <v>151</v>
      </c>
      <c r="D307" s="28">
        <v>9772</v>
      </c>
      <c r="E307" s="28">
        <v>237798</v>
      </c>
      <c r="F307" s="28">
        <v>0</v>
      </c>
      <c r="G307" s="29">
        <v>884636</v>
      </c>
      <c r="H307" s="30"/>
      <c r="I307" s="26">
        <v>1986767.34</v>
      </c>
    </row>
    <row r="308" spans="1:9" ht="70" x14ac:dyDescent="0.3">
      <c r="A308" s="14">
        <v>2215</v>
      </c>
      <c r="B308" s="14">
        <v>1</v>
      </c>
      <c r="C308" s="14" t="s">
        <v>343</v>
      </c>
      <c r="D308" s="28">
        <v>33771</v>
      </c>
      <c r="E308" s="28">
        <v>54717</v>
      </c>
      <c r="F308" s="28">
        <v>0</v>
      </c>
      <c r="G308" s="29">
        <v>185792</v>
      </c>
      <c r="H308" s="30"/>
      <c r="I308" s="26">
        <v>417262.3</v>
      </c>
    </row>
    <row r="309" spans="1:9" ht="56" x14ac:dyDescent="0.3">
      <c r="A309" s="14">
        <v>2310</v>
      </c>
      <c r="B309" s="14">
        <v>1</v>
      </c>
      <c r="C309" s="14" t="s">
        <v>445</v>
      </c>
      <c r="D309" s="28">
        <v>34689</v>
      </c>
      <c r="E309" s="28">
        <v>118646</v>
      </c>
      <c r="F309" s="28">
        <v>22832</v>
      </c>
      <c r="G309" s="29">
        <v>447327</v>
      </c>
      <c r="H309" s="30"/>
      <c r="I309" s="26">
        <v>1004633.88</v>
      </c>
    </row>
    <row r="310" spans="1:9" ht="84" x14ac:dyDescent="0.3">
      <c r="A310" s="14">
        <v>2311</v>
      </c>
      <c r="B310" s="14">
        <v>1</v>
      </c>
      <c r="C310" s="14" t="s">
        <v>94</v>
      </c>
      <c r="D310" s="28">
        <v>8484</v>
      </c>
      <c r="E310" s="28">
        <v>98155</v>
      </c>
      <c r="F310" s="28">
        <v>0</v>
      </c>
      <c r="G310" s="29">
        <v>419336</v>
      </c>
      <c r="H310" s="30"/>
      <c r="I310" s="26">
        <v>941768.65</v>
      </c>
    </row>
    <row r="311" spans="1:9" ht="42" x14ac:dyDescent="0.3">
      <c r="A311" s="14">
        <v>2342</v>
      </c>
      <c r="B311" s="14">
        <v>1</v>
      </c>
      <c r="C311" s="14" t="s">
        <v>530</v>
      </c>
      <c r="D311" s="28">
        <v>9388</v>
      </c>
      <c r="E311" s="28">
        <v>137176</v>
      </c>
      <c r="F311" s="28">
        <v>0</v>
      </c>
      <c r="G311" s="29">
        <v>432754</v>
      </c>
      <c r="H311" s="30"/>
      <c r="I311" s="26">
        <v>971905.1</v>
      </c>
    </row>
    <row r="312" spans="1:9" ht="56" x14ac:dyDescent="0.3">
      <c r="A312" s="14">
        <v>2358</v>
      </c>
      <c r="B312" s="14">
        <v>1</v>
      </c>
      <c r="C312" s="14" t="s">
        <v>497</v>
      </c>
      <c r="D312" s="28">
        <v>2677</v>
      </c>
      <c r="E312" s="28">
        <v>36569</v>
      </c>
      <c r="F312" s="28">
        <v>0</v>
      </c>
      <c r="G312" s="29">
        <v>130906</v>
      </c>
      <c r="H312" s="30"/>
      <c r="I312" s="26">
        <v>293995.24</v>
      </c>
    </row>
    <row r="313" spans="1:9" ht="98" x14ac:dyDescent="0.3">
      <c r="A313" s="14">
        <v>2364</v>
      </c>
      <c r="B313" s="14">
        <v>1</v>
      </c>
      <c r="C313" s="14" t="s">
        <v>43</v>
      </c>
      <c r="D313" s="28">
        <v>10235</v>
      </c>
      <c r="E313" s="28">
        <v>66857</v>
      </c>
      <c r="F313" s="28">
        <v>0</v>
      </c>
      <c r="G313" s="29">
        <v>326329</v>
      </c>
      <c r="H313" s="30"/>
      <c r="I313" s="26">
        <v>732888.68</v>
      </c>
    </row>
    <row r="314" spans="1:9" x14ac:dyDescent="0.3">
      <c r="A314" s="14">
        <v>2365</v>
      </c>
      <c r="B314" s="14">
        <v>1</v>
      </c>
      <c r="C314" s="14" t="s">
        <v>165</v>
      </c>
      <c r="D314" s="28">
        <v>11488</v>
      </c>
      <c r="E314" s="28">
        <v>120307</v>
      </c>
      <c r="F314" s="28">
        <v>0</v>
      </c>
      <c r="G314" s="29">
        <v>499843</v>
      </c>
      <c r="H314" s="30"/>
      <c r="I314" s="26">
        <v>1122576.1100000001</v>
      </c>
    </row>
    <row r="315" spans="1:9" ht="56" x14ac:dyDescent="0.3">
      <c r="A315" s="14">
        <v>2396</v>
      </c>
      <c r="B315" s="14">
        <v>1</v>
      </c>
      <c r="C315" s="14" t="s">
        <v>7</v>
      </c>
      <c r="D315" s="28">
        <v>45875</v>
      </c>
      <c r="E315" s="28">
        <v>144603</v>
      </c>
      <c r="F315" s="28">
        <v>0</v>
      </c>
      <c r="G315" s="29">
        <v>651789</v>
      </c>
      <c r="H315" s="30"/>
      <c r="I315" s="26">
        <v>1463826.24</v>
      </c>
    </row>
    <row r="316" spans="1:9" ht="84" x14ac:dyDescent="0.3">
      <c r="A316" s="14">
        <v>2397</v>
      </c>
      <c r="B316" s="14">
        <v>1</v>
      </c>
      <c r="C316" s="14" t="s">
        <v>252</v>
      </c>
      <c r="D316" s="28">
        <v>18112</v>
      </c>
      <c r="E316" s="28">
        <v>97593</v>
      </c>
      <c r="F316" s="28">
        <v>5729</v>
      </c>
      <c r="G316" s="29">
        <v>395995</v>
      </c>
      <c r="H316" s="30"/>
      <c r="I316" s="26">
        <v>889348.05</v>
      </c>
    </row>
    <row r="317" spans="1:9" ht="70" x14ac:dyDescent="0.3">
      <c r="A317" s="14">
        <v>2448</v>
      </c>
      <c r="B317" s="14">
        <v>1</v>
      </c>
      <c r="C317" s="14" t="s">
        <v>280</v>
      </c>
      <c r="D317" s="28">
        <v>7633</v>
      </c>
      <c r="E317" s="28">
        <v>80591</v>
      </c>
      <c r="F317" s="28">
        <v>0</v>
      </c>
      <c r="G317" s="29">
        <v>501035</v>
      </c>
      <c r="H317" s="30"/>
      <c r="I317" s="26">
        <v>1125253.1599999999</v>
      </c>
    </row>
    <row r="318" spans="1:9" ht="70" x14ac:dyDescent="0.3">
      <c r="A318" s="14">
        <v>2527</v>
      </c>
      <c r="B318" s="14">
        <v>1</v>
      </c>
      <c r="C318" s="14" t="s">
        <v>344</v>
      </c>
      <c r="D318" s="28">
        <v>17727</v>
      </c>
      <c r="E318" s="28">
        <v>39772</v>
      </c>
      <c r="F318" s="28">
        <v>0</v>
      </c>
      <c r="G318" s="29">
        <v>209717</v>
      </c>
      <c r="H318" s="30"/>
      <c r="I318" s="26">
        <v>470994.53</v>
      </c>
    </row>
    <row r="319" spans="1:9" ht="70" x14ac:dyDescent="0.3">
      <c r="A319" s="14">
        <v>2534</v>
      </c>
      <c r="B319" s="14">
        <v>1</v>
      </c>
      <c r="C319" s="14" t="s">
        <v>53</v>
      </c>
      <c r="D319" s="28">
        <v>9581</v>
      </c>
      <c r="E319" s="28">
        <v>102136</v>
      </c>
      <c r="F319" s="28">
        <v>0</v>
      </c>
      <c r="G319" s="29">
        <v>488478</v>
      </c>
      <c r="H319" s="30"/>
      <c r="I319" s="26">
        <v>1097051.46</v>
      </c>
    </row>
    <row r="320" spans="1:9" ht="56" x14ac:dyDescent="0.3">
      <c r="A320" s="14">
        <v>2536</v>
      </c>
      <c r="B320" s="14">
        <v>1</v>
      </c>
      <c r="C320" s="14" t="s">
        <v>174</v>
      </c>
      <c r="D320" s="28">
        <v>3491</v>
      </c>
      <c r="E320" s="28">
        <v>35535</v>
      </c>
      <c r="F320" s="28">
        <v>0</v>
      </c>
      <c r="G320" s="29">
        <v>216597</v>
      </c>
      <c r="H320" s="30"/>
      <c r="I320" s="26">
        <v>486445.51</v>
      </c>
    </row>
    <row r="321" spans="1:9" ht="70" x14ac:dyDescent="0.3">
      <c r="A321" s="14">
        <v>2580</v>
      </c>
      <c r="B321" s="14">
        <v>1</v>
      </c>
      <c r="C321" s="14" t="s">
        <v>127</v>
      </c>
      <c r="D321" s="28">
        <v>17585</v>
      </c>
      <c r="E321" s="28">
        <v>161778</v>
      </c>
      <c r="F321" s="28">
        <v>0</v>
      </c>
      <c r="G321" s="29">
        <v>603801</v>
      </c>
      <c r="H321" s="30"/>
      <c r="I321" s="26">
        <v>1356051.59</v>
      </c>
    </row>
    <row r="322" spans="1:9" ht="56" x14ac:dyDescent="0.3">
      <c r="A322" s="14">
        <v>2609</v>
      </c>
      <c r="B322" s="14">
        <v>1</v>
      </c>
      <c r="C322" s="14" t="s">
        <v>540</v>
      </c>
      <c r="D322" s="28">
        <v>6855</v>
      </c>
      <c r="E322" s="28">
        <v>103690</v>
      </c>
      <c r="F322" s="28">
        <v>0</v>
      </c>
      <c r="G322" s="29">
        <v>351489</v>
      </c>
      <c r="H322" s="30"/>
      <c r="I322" s="26">
        <v>789393.66</v>
      </c>
    </row>
    <row r="323" spans="1:9" ht="84" x14ac:dyDescent="0.3">
      <c r="A323" s="14">
        <v>2683</v>
      </c>
      <c r="B323" s="14">
        <v>1</v>
      </c>
      <c r="C323" s="14" t="s">
        <v>181</v>
      </c>
      <c r="D323" s="28">
        <v>2388</v>
      </c>
      <c r="E323" s="28">
        <v>41954</v>
      </c>
      <c r="F323" s="28">
        <v>0</v>
      </c>
      <c r="G323" s="29">
        <v>142408</v>
      </c>
      <c r="H323" s="30"/>
      <c r="I323" s="26">
        <v>319828.98</v>
      </c>
    </row>
    <row r="324" spans="1:9" ht="70" x14ac:dyDescent="0.3">
      <c r="A324" s="14">
        <v>2687</v>
      </c>
      <c r="B324" s="14">
        <v>1</v>
      </c>
      <c r="C324" s="14" t="s">
        <v>209</v>
      </c>
      <c r="D324" s="28">
        <v>19626</v>
      </c>
      <c r="E324" s="28">
        <v>97793</v>
      </c>
      <c r="F324" s="28">
        <v>0</v>
      </c>
      <c r="G324" s="29">
        <v>336765</v>
      </c>
      <c r="H324" s="30"/>
      <c r="I324" s="26">
        <v>756327.3</v>
      </c>
    </row>
    <row r="325" spans="1:9" ht="56" x14ac:dyDescent="0.3">
      <c r="A325" s="14">
        <v>2689</v>
      </c>
      <c r="B325" s="14">
        <v>1</v>
      </c>
      <c r="C325" s="14" t="s">
        <v>389</v>
      </c>
      <c r="D325" s="28">
        <v>18579</v>
      </c>
      <c r="E325" s="28">
        <v>192829</v>
      </c>
      <c r="F325" s="28">
        <v>0</v>
      </c>
      <c r="G325" s="29">
        <v>878037</v>
      </c>
      <c r="H325" s="30"/>
      <c r="I325" s="26">
        <v>1971947.42</v>
      </c>
    </row>
    <row r="326" spans="1:9" ht="56" x14ac:dyDescent="0.3">
      <c r="A326" s="14">
        <v>2711</v>
      </c>
      <c r="B326" s="14">
        <v>1</v>
      </c>
      <c r="C326" s="14" t="s">
        <v>288</v>
      </c>
      <c r="D326" s="28">
        <v>11940</v>
      </c>
      <c r="E326" s="28">
        <v>129124</v>
      </c>
      <c r="F326" s="28">
        <v>0</v>
      </c>
      <c r="G326" s="29">
        <v>555392</v>
      </c>
      <c r="H326" s="30"/>
      <c r="I326" s="26">
        <v>1247330.6000000001</v>
      </c>
    </row>
    <row r="327" spans="1:9" ht="56" x14ac:dyDescent="0.3">
      <c r="A327" s="14">
        <v>2752</v>
      </c>
      <c r="B327" s="14">
        <v>1</v>
      </c>
      <c r="C327" s="14" t="s">
        <v>145</v>
      </c>
      <c r="D327" s="28">
        <v>30953</v>
      </c>
      <c r="E327" s="28">
        <v>341718</v>
      </c>
      <c r="F327" s="28">
        <v>0</v>
      </c>
      <c r="G327" s="29">
        <v>1558768</v>
      </c>
      <c r="H327" s="30"/>
      <c r="I327" s="26">
        <v>3500771.67</v>
      </c>
    </row>
    <row r="328" spans="1:9" ht="84" x14ac:dyDescent="0.3">
      <c r="A328" s="14">
        <v>2753</v>
      </c>
      <c r="B328" s="14">
        <v>1</v>
      </c>
      <c r="C328" s="14" t="s">
        <v>264</v>
      </c>
      <c r="D328" s="28">
        <v>27516</v>
      </c>
      <c r="E328" s="28">
        <v>243406</v>
      </c>
      <c r="F328" s="28">
        <v>0</v>
      </c>
      <c r="G328" s="29">
        <v>1002229</v>
      </c>
      <c r="H328" s="30"/>
      <c r="I328" s="26">
        <v>2250864.36</v>
      </c>
    </row>
    <row r="329" spans="1:9" ht="70" x14ac:dyDescent="0.3">
      <c r="A329" s="14">
        <v>2754</v>
      </c>
      <c r="B329" s="14">
        <v>1</v>
      </c>
      <c r="C329" s="14" t="s">
        <v>82</v>
      </c>
      <c r="D329" s="28">
        <v>8637</v>
      </c>
      <c r="E329" s="28">
        <v>79935</v>
      </c>
      <c r="F329" s="28">
        <v>0</v>
      </c>
      <c r="G329" s="29">
        <v>278034</v>
      </c>
      <c r="H329" s="30"/>
      <c r="I329" s="26">
        <v>624424.28</v>
      </c>
    </row>
    <row r="330" spans="1:9" ht="70" x14ac:dyDescent="0.3">
      <c r="A330" s="14">
        <v>2769</v>
      </c>
      <c r="B330" s="14">
        <v>1</v>
      </c>
      <c r="C330" s="14" t="s">
        <v>318</v>
      </c>
      <c r="D330" s="28">
        <v>16053</v>
      </c>
      <c r="E330" s="28">
        <v>88361</v>
      </c>
      <c r="F330" s="28">
        <v>9776</v>
      </c>
      <c r="G330" s="29">
        <v>326329</v>
      </c>
      <c r="H330" s="30"/>
      <c r="I330" s="26">
        <v>732888.68</v>
      </c>
    </row>
    <row r="331" spans="1:9" ht="84" x14ac:dyDescent="0.3">
      <c r="A331" s="14">
        <v>2805</v>
      </c>
      <c r="B331" s="14">
        <v>1</v>
      </c>
      <c r="C331" s="14" t="s">
        <v>550</v>
      </c>
      <c r="D331" s="28">
        <v>11557</v>
      </c>
      <c r="E331" s="28">
        <v>68062</v>
      </c>
      <c r="F331" s="28">
        <v>4533</v>
      </c>
      <c r="G331" s="29">
        <v>121062</v>
      </c>
      <c r="H331" s="30"/>
      <c r="I331" s="26">
        <v>271887.45</v>
      </c>
    </row>
    <row r="332" spans="1:9" ht="84" x14ac:dyDescent="0.3">
      <c r="A332" s="14">
        <v>2835</v>
      </c>
      <c r="B332" s="14">
        <v>1</v>
      </c>
      <c r="C332" s="14" t="s">
        <v>221</v>
      </c>
      <c r="D332" s="28">
        <v>6495</v>
      </c>
      <c r="E332" s="28">
        <v>80566</v>
      </c>
      <c r="F332" s="28">
        <v>0</v>
      </c>
      <c r="G332" s="29">
        <v>348329</v>
      </c>
      <c r="H332" s="30"/>
      <c r="I332" s="26">
        <v>782296.92</v>
      </c>
    </row>
    <row r="333" spans="1:9" ht="70" x14ac:dyDescent="0.3">
      <c r="A333" s="14">
        <v>2853</v>
      </c>
      <c r="B333" s="14">
        <v>1</v>
      </c>
      <c r="C333" s="14" t="s">
        <v>236</v>
      </c>
      <c r="D333" s="28">
        <v>17272</v>
      </c>
      <c r="E333" s="28">
        <v>133433</v>
      </c>
      <c r="F333" s="28">
        <v>0</v>
      </c>
      <c r="G333" s="29">
        <v>526814</v>
      </c>
      <c r="H333" s="30"/>
      <c r="I333" s="26">
        <v>1183149.6000000001</v>
      </c>
    </row>
    <row r="334" spans="1:9" ht="70" x14ac:dyDescent="0.3">
      <c r="A334" s="14">
        <v>2854</v>
      </c>
      <c r="B334" s="14">
        <v>1</v>
      </c>
      <c r="C334" s="14" t="s">
        <v>11</v>
      </c>
      <c r="D334" s="28">
        <v>12876</v>
      </c>
      <c r="E334" s="28">
        <v>74269</v>
      </c>
      <c r="F334" s="28">
        <v>2795</v>
      </c>
      <c r="G334" s="29">
        <v>260885</v>
      </c>
      <c r="H334" s="30"/>
      <c r="I334" s="26">
        <v>585909.56000000006</v>
      </c>
    </row>
    <row r="335" spans="1:9" ht="98" x14ac:dyDescent="0.3">
      <c r="A335" s="14">
        <v>2856</v>
      </c>
      <c r="B335" s="14">
        <v>1</v>
      </c>
      <c r="C335" s="14" t="s">
        <v>480</v>
      </c>
      <c r="D335" s="28">
        <v>4598</v>
      </c>
      <c r="E335" s="28">
        <v>24472</v>
      </c>
      <c r="F335" s="28">
        <v>670</v>
      </c>
      <c r="G335" s="29">
        <v>77238</v>
      </c>
      <c r="H335" s="30"/>
      <c r="I335" s="26">
        <v>173465.45</v>
      </c>
    </row>
    <row r="336" spans="1:9" ht="70" x14ac:dyDescent="0.3">
      <c r="A336" s="14">
        <v>2859</v>
      </c>
      <c r="B336" s="14">
        <v>1</v>
      </c>
      <c r="C336" s="14" t="s">
        <v>168</v>
      </c>
      <c r="D336" s="28">
        <v>34362</v>
      </c>
      <c r="E336" s="28">
        <v>186770</v>
      </c>
      <c r="F336" s="28">
        <v>0</v>
      </c>
      <c r="G336" s="29">
        <v>678324</v>
      </c>
      <c r="H336" s="30"/>
      <c r="I336" s="26">
        <v>1523420.3</v>
      </c>
    </row>
    <row r="337" spans="1:9" ht="70" x14ac:dyDescent="0.3">
      <c r="A337" s="14">
        <v>2860</v>
      </c>
      <c r="B337" s="14">
        <v>1</v>
      </c>
      <c r="C337" s="14" t="s">
        <v>57</v>
      </c>
      <c r="D337" s="28">
        <v>17815</v>
      </c>
      <c r="E337" s="28">
        <v>193133</v>
      </c>
      <c r="F337" s="28">
        <v>0</v>
      </c>
      <c r="G337" s="29">
        <v>689272</v>
      </c>
      <c r="H337" s="30"/>
      <c r="I337" s="26">
        <v>1548007.38</v>
      </c>
    </row>
    <row r="338" spans="1:9" ht="84" x14ac:dyDescent="0.3">
      <c r="A338" s="14">
        <v>2884</v>
      </c>
      <c r="B338" s="14">
        <v>1</v>
      </c>
      <c r="C338" s="14" t="s">
        <v>404</v>
      </c>
      <c r="D338" s="28">
        <v>4975</v>
      </c>
      <c r="E338" s="28">
        <v>67378</v>
      </c>
      <c r="F338" s="28">
        <v>0</v>
      </c>
      <c r="G338" s="29">
        <v>289599</v>
      </c>
      <c r="H338" s="30"/>
      <c r="I338" s="26">
        <v>650398.39</v>
      </c>
    </row>
    <row r="339" spans="1:9" ht="70" x14ac:dyDescent="0.3">
      <c r="A339" s="14">
        <v>2886</v>
      </c>
      <c r="B339" s="14">
        <v>1</v>
      </c>
      <c r="C339" s="14" t="s">
        <v>169</v>
      </c>
      <c r="D339" s="28">
        <v>4086</v>
      </c>
      <c r="E339" s="28">
        <v>37627</v>
      </c>
      <c r="F339" s="28">
        <v>0</v>
      </c>
      <c r="G339" s="29">
        <v>122619</v>
      </c>
      <c r="H339" s="30"/>
      <c r="I339" s="26">
        <v>275384.90000000002</v>
      </c>
    </row>
    <row r="340" spans="1:9" ht="70" x14ac:dyDescent="0.3">
      <c r="A340" s="14">
        <v>2888</v>
      </c>
      <c r="B340" s="14">
        <v>1</v>
      </c>
      <c r="C340" s="14" t="s">
        <v>97</v>
      </c>
      <c r="D340" s="28">
        <v>5785</v>
      </c>
      <c r="E340" s="28">
        <v>45506</v>
      </c>
      <c r="F340" s="28">
        <v>0</v>
      </c>
      <c r="G340" s="29">
        <v>168664</v>
      </c>
      <c r="H340" s="30"/>
      <c r="I340" s="26">
        <v>378796.47</v>
      </c>
    </row>
    <row r="341" spans="1:9" ht="84" x14ac:dyDescent="0.3">
      <c r="A341" s="14">
        <v>2889</v>
      </c>
      <c r="B341" s="14">
        <v>1</v>
      </c>
      <c r="C341" s="14" t="s">
        <v>243</v>
      </c>
      <c r="D341" s="28">
        <v>64302</v>
      </c>
      <c r="E341" s="28">
        <v>77515</v>
      </c>
      <c r="F341" s="28">
        <v>0</v>
      </c>
      <c r="G341" s="29">
        <v>256663</v>
      </c>
      <c r="H341" s="30"/>
      <c r="I341" s="26">
        <v>576429.37</v>
      </c>
    </row>
    <row r="342" spans="1:9" ht="84" x14ac:dyDescent="0.3">
      <c r="A342" s="14">
        <v>2890</v>
      </c>
      <c r="B342" s="14">
        <v>1</v>
      </c>
      <c r="C342" s="14" t="s">
        <v>409</v>
      </c>
      <c r="D342" s="28">
        <v>11008</v>
      </c>
      <c r="E342" s="28">
        <v>71789</v>
      </c>
      <c r="F342" s="28">
        <v>5730</v>
      </c>
      <c r="G342" s="29">
        <v>319428</v>
      </c>
      <c r="H342" s="30"/>
      <c r="I342" s="26">
        <v>717391.02</v>
      </c>
    </row>
    <row r="343" spans="1:9" ht="98" x14ac:dyDescent="0.3">
      <c r="A343" s="14">
        <v>2895</v>
      </c>
      <c r="B343" s="14">
        <v>1</v>
      </c>
      <c r="C343" s="14" t="s">
        <v>219</v>
      </c>
      <c r="D343" s="28">
        <v>17291</v>
      </c>
      <c r="E343" s="28">
        <v>127616</v>
      </c>
      <c r="F343" s="28">
        <v>0</v>
      </c>
      <c r="G343" s="29">
        <v>487660</v>
      </c>
      <c r="H343" s="30"/>
      <c r="I343" s="26">
        <v>1095215.6599999999</v>
      </c>
    </row>
    <row r="344" spans="1:9" ht="56" x14ac:dyDescent="0.3">
      <c r="A344" s="14">
        <v>2897</v>
      </c>
      <c r="B344" s="14">
        <v>1</v>
      </c>
      <c r="C344" s="14" t="s">
        <v>406</v>
      </c>
      <c r="D344" s="28">
        <v>27986</v>
      </c>
      <c r="E344" s="28">
        <v>200847</v>
      </c>
      <c r="F344" s="28">
        <v>0</v>
      </c>
      <c r="G344" s="29">
        <v>865185</v>
      </c>
      <c r="H344" s="30"/>
      <c r="I344" s="26">
        <v>1943082.82</v>
      </c>
    </row>
    <row r="345" spans="1:9" ht="84" x14ac:dyDescent="0.3">
      <c r="A345" s="14">
        <v>2898</v>
      </c>
      <c r="B345" s="14">
        <v>1</v>
      </c>
      <c r="C345" s="14" t="s">
        <v>533</v>
      </c>
      <c r="D345" s="28">
        <v>8828</v>
      </c>
      <c r="E345" s="28">
        <v>123201</v>
      </c>
      <c r="F345" s="28">
        <v>0</v>
      </c>
      <c r="G345" s="29">
        <v>523293</v>
      </c>
      <c r="H345" s="30"/>
      <c r="I345" s="26">
        <v>1175241.44</v>
      </c>
    </row>
    <row r="346" spans="1:9" ht="56" x14ac:dyDescent="0.3">
      <c r="A346" s="14">
        <v>2899</v>
      </c>
      <c r="B346" s="14">
        <v>1</v>
      </c>
      <c r="C346" s="14" t="s">
        <v>390</v>
      </c>
      <c r="D346" s="28">
        <v>15593</v>
      </c>
      <c r="E346" s="28">
        <v>111546</v>
      </c>
      <c r="F346" s="28">
        <v>3890</v>
      </c>
      <c r="G346" s="29">
        <v>366662</v>
      </c>
      <c r="H346" s="30"/>
      <c r="I346" s="26">
        <v>823470.39</v>
      </c>
    </row>
    <row r="347" spans="1:9" ht="56" x14ac:dyDescent="0.3">
      <c r="A347" s="14">
        <v>2902</v>
      </c>
      <c r="B347" s="14">
        <v>1</v>
      </c>
      <c r="C347" s="14" t="s">
        <v>429</v>
      </c>
      <c r="D347" s="28">
        <v>16402</v>
      </c>
      <c r="E347" s="28">
        <v>82236</v>
      </c>
      <c r="F347" s="28">
        <v>0</v>
      </c>
      <c r="G347" s="29">
        <v>275796</v>
      </c>
      <c r="H347" s="30"/>
      <c r="I347" s="26">
        <v>619399.49</v>
      </c>
    </row>
    <row r="348" spans="1:9" ht="70" x14ac:dyDescent="0.3">
      <c r="A348" s="14">
        <v>2903</v>
      </c>
      <c r="B348" s="14">
        <v>1</v>
      </c>
      <c r="C348" s="14" t="s">
        <v>364</v>
      </c>
      <c r="D348" s="28">
        <v>6712</v>
      </c>
      <c r="E348" s="28">
        <v>78448</v>
      </c>
      <c r="F348" s="28">
        <v>0</v>
      </c>
      <c r="G348" s="29">
        <v>406300</v>
      </c>
      <c r="H348" s="30"/>
      <c r="I348" s="26">
        <v>912491.61</v>
      </c>
    </row>
    <row r="349" spans="1:9" ht="70" x14ac:dyDescent="0.3">
      <c r="A349" s="14">
        <v>2904</v>
      </c>
      <c r="B349" s="14">
        <v>1</v>
      </c>
      <c r="C349" s="14" t="s">
        <v>494</v>
      </c>
      <c r="D349" s="28">
        <v>11442</v>
      </c>
      <c r="E349" s="28">
        <v>123024</v>
      </c>
      <c r="F349" s="28">
        <v>0</v>
      </c>
      <c r="G349" s="29">
        <v>514509</v>
      </c>
      <c r="H349" s="30"/>
      <c r="I349" s="26">
        <v>1155515.01</v>
      </c>
    </row>
    <row r="350" spans="1:9" ht="56" x14ac:dyDescent="0.3">
      <c r="A350" s="14">
        <v>2905</v>
      </c>
      <c r="B350" s="14">
        <v>1</v>
      </c>
      <c r="C350" s="14" t="s">
        <v>496</v>
      </c>
      <c r="D350" s="28">
        <v>104416</v>
      </c>
      <c r="E350" s="28">
        <v>203424</v>
      </c>
      <c r="F350" s="28">
        <v>12613</v>
      </c>
      <c r="G350" s="29">
        <v>692991</v>
      </c>
      <c r="H350" s="30"/>
      <c r="I350" s="26">
        <v>1556359.06</v>
      </c>
    </row>
    <row r="351" spans="1:9" ht="84" x14ac:dyDescent="0.3">
      <c r="A351" s="14">
        <v>2906</v>
      </c>
      <c r="B351" s="14">
        <v>1</v>
      </c>
      <c r="C351" s="14" t="s">
        <v>401</v>
      </c>
      <c r="D351" s="28">
        <v>4884</v>
      </c>
      <c r="E351" s="28">
        <v>42198</v>
      </c>
      <c r="F351" s="28">
        <v>0</v>
      </c>
      <c r="G351" s="29">
        <v>128451</v>
      </c>
      <c r="H351" s="30"/>
      <c r="I351" s="26">
        <v>288482.46999999997</v>
      </c>
    </row>
    <row r="352" spans="1:9" ht="98" x14ac:dyDescent="0.3">
      <c r="A352" s="14">
        <v>2907</v>
      </c>
      <c r="B352" s="14">
        <v>1</v>
      </c>
      <c r="C352" s="14" t="s">
        <v>427</v>
      </c>
      <c r="D352" s="28">
        <v>20062</v>
      </c>
      <c r="E352" s="28">
        <v>38591</v>
      </c>
      <c r="F352" s="28">
        <v>23113</v>
      </c>
      <c r="G352" s="29">
        <v>183244</v>
      </c>
      <c r="H352" s="30"/>
      <c r="I352" s="26">
        <v>411539.47</v>
      </c>
    </row>
    <row r="353" spans="1:9" ht="98" x14ac:dyDescent="0.3">
      <c r="A353" s="14">
        <v>2908</v>
      </c>
      <c r="B353" s="14">
        <v>1</v>
      </c>
      <c r="C353" s="14" t="s">
        <v>62</v>
      </c>
      <c r="D353" s="28">
        <v>4432</v>
      </c>
      <c r="E353" s="28">
        <v>43748</v>
      </c>
      <c r="F353" s="28">
        <v>0</v>
      </c>
      <c r="G353" s="29">
        <v>282330</v>
      </c>
      <c r="H353" s="30"/>
      <c r="I353" s="26">
        <v>634072.26</v>
      </c>
    </row>
    <row r="354" spans="1:9" ht="56" x14ac:dyDescent="0.3">
      <c r="A354" s="14">
        <v>2909</v>
      </c>
      <c r="B354" s="14">
        <v>1</v>
      </c>
      <c r="C354" s="14" t="s">
        <v>419</v>
      </c>
      <c r="D354" s="28"/>
      <c r="E354" s="28"/>
      <c r="F354" s="28"/>
      <c r="G354" s="29">
        <v>1989964</v>
      </c>
      <c r="H354" s="30"/>
      <c r="I354" s="26">
        <v>4469177.33</v>
      </c>
    </row>
    <row r="355" spans="1:9" ht="28" x14ac:dyDescent="0.3">
      <c r="A355" s="14">
        <v>4000</v>
      </c>
      <c r="B355" s="14">
        <v>7</v>
      </c>
      <c r="C355" s="14" t="s">
        <v>92</v>
      </c>
      <c r="D355" s="28">
        <v>4197</v>
      </c>
      <c r="E355" s="28">
        <v>35767</v>
      </c>
      <c r="F355" s="28">
        <v>0</v>
      </c>
      <c r="G355" s="29">
        <v>157516</v>
      </c>
      <c r="H355" s="30"/>
      <c r="I355" s="26">
        <v>353758.55</v>
      </c>
    </row>
    <row r="356" spans="1:9" ht="56" x14ac:dyDescent="0.3">
      <c r="A356" s="14">
        <v>4001</v>
      </c>
      <c r="B356" s="14">
        <v>7</v>
      </c>
      <c r="C356" s="14" t="s">
        <v>59</v>
      </c>
      <c r="D356" s="28">
        <v>2026</v>
      </c>
      <c r="E356" s="28">
        <v>17933</v>
      </c>
      <c r="F356" s="28">
        <v>0</v>
      </c>
      <c r="G356" s="29">
        <v>77749</v>
      </c>
      <c r="H356" s="30"/>
      <c r="I356" s="26">
        <v>174613.64</v>
      </c>
    </row>
    <row r="357" spans="1:9" ht="56" x14ac:dyDescent="0.3">
      <c r="A357" s="14">
        <v>4003</v>
      </c>
      <c r="B357" s="14">
        <v>7</v>
      </c>
      <c r="C357" s="14" t="s">
        <v>335</v>
      </c>
      <c r="D357" s="28">
        <v>3215</v>
      </c>
      <c r="E357" s="28">
        <v>19868</v>
      </c>
      <c r="F357" s="28">
        <v>0</v>
      </c>
      <c r="G357" s="29">
        <v>76371</v>
      </c>
      <c r="H357" s="30"/>
      <c r="I357" s="26">
        <v>171519.31</v>
      </c>
    </row>
    <row r="358" spans="1:9" ht="84" x14ac:dyDescent="0.3">
      <c r="A358" s="14">
        <v>4004</v>
      </c>
      <c r="B358" s="14">
        <v>7</v>
      </c>
      <c r="C358" s="14" t="s">
        <v>83</v>
      </c>
      <c r="D358" s="28">
        <v>88549</v>
      </c>
      <c r="E358" s="28">
        <v>53395</v>
      </c>
      <c r="F358" s="28">
        <v>0</v>
      </c>
      <c r="G358" s="29">
        <v>214795</v>
      </c>
      <c r="H358" s="30"/>
      <c r="I358" s="26">
        <v>482397.93</v>
      </c>
    </row>
    <row r="359" spans="1:9" ht="42" x14ac:dyDescent="0.3">
      <c r="A359" s="14">
        <v>4005</v>
      </c>
      <c r="B359" s="14">
        <v>7</v>
      </c>
      <c r="C359" s="14" t="s">
        <v>289</v>
      </c>
      <c r="D359" s="28">
        <v>4974</v>
      </c>
      <c r="E359" s="28">
        <v>0</v>
      </c>
      <c r="F359" s="28">
        <v>27657</v>
      </c>
      <c r="G359" s="32" t="s">
        <v>23</v>
      </c>
      <c r="H359" s="29">
        <v>22097</v>
      </c>
      <c r="I359" s="26"/>
    </row>
    <row r="360" spans="1:9" ht="84" x14ac:dyDescent="0.3">
      <c r="A360" s="14">
        <v>4007</v>
      </c>
      <c r="B360" s="14">
        <v>7</v>
      </c>
      <c r="C360" s="14" t="s">
        <v>304</v>
      </c>
      <c r="D360" s="28">
        <v>2813</v>
      </c>
      <c r="E360" s="28">
        <v>14987</v>
      </c>
      <c r="F360" s="28">
        <v>2095</v>
      </c>
      <c r="G360" s="29">
        <v>64791</v>
      </c>
      <c r="H360" s="30"/>
      <c r="I360" s="26">
        <v>145511.29</v>
      </c>
    </row>
    <row r="361" spans="1:9" ht="56" x14ac:dyDescent="0.3">
      <c r="A361" s="14">
        <v>4008</v>
      </c>
      <c r="B361" s="14">
        <v>7</v>
      </c>
      <c r="C361" s="14" t="s">
        <v>369</v>
      </c>
      <c r="D361" s="28">
        <v>6042</v>
      </c>
      <c r="E361" s="28">
        <v>15149</v>
      </c>
      <c r="F361" s="28">
        <v>12792</v>
      </c>
      <c r="G361" s="29">
        <v>159818</v>
      </c>
      <c r="H361" s="30"/>
      <c r="I361" s="26">
        <v>358927.94</v>
      </c>
    </row>
    <row r="362" spans="1:9" ht="56" x14ac:dyDescent="0.3">
      <c r="A362" s="14">
        <v>4011</v>
      </c>
      <c r="B362" s="14">
        <v>7</v>
      </c>
      <c r="C362" s="14" t="s">
        <v>28</v>
      </c>
      <c r="D362" s="28">
        <v>282221</v>
      </c>
      <c r="E362" s="28">
        <v>216133</v>
      </c>
      <c r="F362" s="28">
        <v>4755</v>
      </c>
      <c r="G362" s="29">
        <v>954642</v>
      </c>
      <c r="H362" s="30"/>
      <c r="I362" s="26">
        <v>2143990.9700000002</v>
      </c>
    </row>
    <row r="363" spans="1:9" ht="70" x14ac:dyDescent="0.3">
      <c r="A363" s="14">
        <v>4015</v>
      </c>
      <c r="B363" s="14">
        <v>7</v>
      </c>
      <c r="C363" s="14" t="s">
        <v>103</v>
      </c>
      <c r="D363" s="28">
        <v>35287</v>
      </c>
      <c r="E363" s="28">
        <v>243618</v>
      </c>
      <c r="F363" s="28">
        <v>5228</v>
      </c>
      <c r="G363" s="29">
        <v>820992</v>
      </c>
      <c r="H363" s="30"/>
      <c r="I363" s="26">
        <v>1843832.21</v>
      </c>
    </row>
    <row r="364" spans="1:9" ht="84" x14ac:dyDescent="0.3">
      <c r="A364" s="14">
        <v>4016</v>
      </c>
      <c r="B364" s="14">
        <v>7</v>
      </c>
      <c r="C364" s="14" t="s">
        <v>543</v>
      </c>
      <c r="D364" s="28">
        <v>2974</v>
      </c>
      <c r="E364" s="28">
        <v>0</v>
      </c>
      <c r="F364" s="28">
        <v>11042</v>
      </c>
      <c r="G364" s="32" t="s">
        <v>23</v>
      </c>
      <c r="H364" s="31">
        <v>10000</v>
      </c>
      <c r="I364" s="26"/>
    </row>
    <row r="365" spans="1:9" ht="70" x14ac:dyDescent="0.3">
      <c r="A365" s="14">
        <v>4017</v>
      </c>
      <c r="B365" s="14">
        <v>7</v>
      </c>
      <c r="C365" s="14" t="s">
        <v>307</v>
      </c>
      <c r="D365" s="28">
        <v>83342</v>
      </c>
      <c r="E365" s="28">
        <v>664174</v>
      </c>
      <c r="F365" s="28">
        <v>0</v>
      </c>
      <c r="G365" s="29">
        <v>2973711</v>
      </c>
      <c r="H365" s="30"/>
      <c r="I365" s="26">
        <v>6678531.8700000001</v>
      </c>
    </row>
    <row r="366" spans="1:9" ht="70" x14ac:dyDescent="0.3">
      <c r="A366" s="14">
        <v>4018</v>
      </c>
      <c r="B366" s="14">
        <v>7</v>
      </c>
      <c r="C366" s="14" t="s">
        <v>10</v>
      </c>
      <c r="D366" s="28">
        <v>155433</v>
      </c>
      <c r="E366" s="28">
        <v>129819</v>
      </c>
      <c r="F366" s="28">
        <v>8013</v>
      </c>
      <c r="G366" s="29">
        <v>572785</v>
      </c>
      <c r="H366" s="30"/>
      <c r="I366" s="26">
        <v>1286394.6200000001</v>
      </c>
    </row>
    <row r="367" spans="1:9" ht="84" x14ac:dyDescent="0.3">
      <c r="A367" s="14">
        <v>4020</v>
      </c>
      <c r="B367" s="14">
        <v>7</v>
      </c>
      <c r="C367" s="14" t="s">
        <v>124</v>
      </c>
      <c r="D367" s="28">
        <v>69471</v>
      </c>
      <c r="E367" s="28">
        <v>195710</v>
      </c>
      <c r="F367" s="28">
        <v>0</v>
      </c>
      <c r="G367" s="29">
        <v>634952</v>
      </c>
      <c r="H367" s="30"/>
      <c r="I367" s="26">
        <v>1426011.15</v>
      </c>
    </row>
    <row r="368" spans="1:9" ht="56" x14ac:dyDescent="0.3">
      <c r="A368" s="14">
        <v>4025</v>
      </c>
      <c r="B368" s="14">
        <v>7</v>
      </c>
      <c r="C368" s="14" t="s">
        <v>111</v>
      </c>
      <c r="D368" s="28">
        <v>3889</v>
      </c>
      <c r="E368" s="28">
        <v>20640</v>
      </c>
      <c r="F368" s="28">
        <v>4116</v>
      </c>
      <c r="G368" s="29">
        <v>77749</v>
      </c>
      <c r="H368" s="30"/>
      <c r="I368" s="26">
        <v>174613.64</v>
      </c>
    </row>
    <row r="369" spans="1:9" ht="56" x14ac:dyDescent="0.3">
      <c r="A369" s="14">
        <v>4026</v>
      </c>
      <c r="B369" s="14">
        <v>7</v>
      </c>
      <c r="C369" s="14" t="s">
        <v>125</v>
      </c>
      <c r="D369" s="28">
        <v>27913</v>
      </c>
      <c r="E369" s="28">
        <v>14901</v>
      </c>
      <c r="F369" s="28">
        <v>0</v>
      </c>
      <c r="G369" s="29">
        <v>52505</v>
      </c>
      <c r="H369" s="30"/>
      <c r="I369" s="26">
        <v>117919.52</v>
      </c>
    </row>
    <row r="370" spans="1:9" ht="56" x14ac:dyDescent="0.3">
      <c r="A370" s="14">
        <v>4027</v>
      </c>
      <c r="B370" s="14">
        <v>7</v>
      </c>
      <c r="C370" s="14" t="s">
        <v>199</v>
      </c>
      <c r="D370" s="28">
        <v>283951</v>
      </c>
      <c r="E370" s="28">
        <v>263956</v>
      </c>
      <c r="F370" s="28">
        <v>18331</v>
      </c>
      <c r="G370" s="29">
        <v>1427190</v>
      </c>
      <c r="H370" s="30"/>
      <c r="I370" s="26">
        <v>3205266.49</v>
      </c>
    </row>
    <row r="371" spans="1:9" ht="42" x14ac:dyDescent="0.3">
      <c r="A371" s="14">
        <v>4029</v>
      </c>
      <c r="B371" s="14">
        <v>7</v>
      </c>
      <c r="C371" s="14" t="s">
        <v>473</v>
      </c>
      <c r="D371" s="28">
        <v>134257</v>
      </c>
      <c r="E371" s="28">
        <v>200011</v>
      </c>
      <c r="F371" s="28">
        <v>0</v>
      </c>
      <c r="G371" s="29">
        <v>868724</v>
      </c>
      <c r="H371" s="30"/>
      <c r="I371" s="26">
        <v>1951031.73</v>
      </c>
    </row>
    <row r="372" spans="1:9" ht="70" x14ac:dyDescent="0.3">
      <c r="A372" s="14">
        <v>4031</v>
      </c>
      <c r="B372" s="14">
        <v>7</v>
      </c>
      <c r="C372" s="14" t="s">
        <v>222</v>
      </c>
      <c r="D372" s="28">
        <v>3012</v>
      </c>
      <c r="E372" s="28">
        <v>21323</v>
      </c>
      <c r="F372" s="28">
        <v>308</v>
      </c>
      <c r="G372" s="29">
        <v>95464</v>
      </c>
      <c r="H372" s="30"/>
      <c r="I372" s="26">
        <v>214399.17</v>
      </c>
    </row>
    <row r="373" spans="1:9" ht="28" x14ac:dyDescent="0.3">
      <c r="A373" s="14">
        <v>4035</v>
      </c>
      <c r="B373" s="14">
        <v>7</v>
      </c>
      <c r="C373" s="14" t="s">
        <v>258</v>
      </c>
      <c r="D373" s="28">
        <v>12442</v>
      </c>
      <c r="E373" s="28">
        <v>95090</v>
      </c>
      <c r="F373" s="28">
        <v>0</v>
      </c>
      <c r="G373" s="29">
        <v>310259</v>
      </c>
      <c r="H373" s="30"/>
      <c r="I373" s="26">
        <v>696797.03</v>
      </c>
    </row>
    <row r="374" spans="1:9" ht="56" x14ac:dyDescent="0.3">
      <c r="A374" s="14">
        <v>4036</v>
      </c>
      <c r="B374" s="14">
        <v>7</v>
      </c>
      <c r="C374" s="14" t="s">
        <v>144</v>
      </c>
      <c r="D374" s="28">
        <v>3039</v>
      </c>
      <c r="E374" s="28">
        <v>25633</v>
      </c>
      <c r="F374" s="28">
        <v>0</v>
      </c>
      <c r="G374" s="29">
        <v>119330</v>
      </c>
      <c r="H374" s="30"/>
      <c r="I374" s="26">
        <v>267998.90000000002</v>
      </c>
    </row>
    <row r="375" spans="1:9" ht="70" x14ac:dyDescent="0.3">
      <c r="A375" s="14">
        <v>4038</v>
      </c>
      <c r="B375" s="14">
        <v>7</v>
      </c>
      <c r="C375" s="14" t="s">
        <v>448</v>
      </c>
      <c r="D375" s="28">
        <v>105295</v>
      </c>
      <c r="E375" s="28">
        <v>132291</v>
      </c>
      <c r="F375" s="28">
        <v>0</v>
      </c>
      <c r="G375" s="29">
        <v>482094</v>
      </c>
      <c r="H375" s="30"/>
      <c r="I375" s="26">
        <v>1082715.3799999999</v>
      </c>
    </row>
    <row r="376" spans="1:9" ht="70" x14ac:dyDescent="0.3">
      <c r="A376" s="14">
        <v>4039</v>
      </c>
      <c r="B376" s="14">
        <v>7</v>
      </c>
      <c r="C376" s="14" t="s">
        <v>198</v>
      </c>
      <c r="D376" s="28">
        <v>67692</v>
      </c>
      <c r="E376" s="28">
        <v>94372</v>
      </c>
      <c r="F376" s="28">
        <v>5783</v>
      </c>
      <c r="G376" s="29">
        <v>410496</v>
      </c>
      <c r="H376" s="30"/>
      <c r="I376" s="26">
        <v>921916.14</v>
      </c>
    </row>
    <row r="377" spans="1:9" ht="42" x14ac:dyDescent="0.3">
      <c r="A377" s="14">
        <v>4043</v>
      </c>
      <c r="B377" s="14">
        <v>7</v>
      </c>
      <c r="C377" s="14" t="s">
        <v>282</v>
      </c>
      <c r="D377" s="28">
        <v>6169</v>
      </c>
      <c r="E377" s="28">
        <v>0</v>
      </c>
      <c r="F377" s="28">
        <v>25128</v>
      </c>
      <c r="G377" s="30"/>
      <c r="H377" s="29">
        <v>10000</v>
      </c>
      <c r="I377" s="26"/>
    </row>
    <row r="378" spans="1:9" ht="70" x14ac:dyDescent="0.3">
      <c r="A378" s="14">
        <v>4049</v>
      </c>
      <c r="B378" s="14">
        <v>7</v>
      </c>
      <c r="C378" s="14" t="s">
        <v>357</v>
      </c>
      <c r="D378" s="28">
        <v>3256</v>
      </c>
      <c r="E378" s="28">
        <v>19614</v>
      </c>
      <c r="F378" s="28">
        <v>2563</v>
      </c>
      <c r="G378" s="29">
        <v>85918</v>
      </c>
      <c r="H378" s="30"/>
      <c r="I378" s="26">
        <v>192959.24</v>
      </c>
    </row>
    <row r="379" spans="1:9" ht="84" x14ac:dyDescent="0.3">
      <c r="A379" s="14">
        <v>4050</v>
      </c>
      <c r="B379" s="14">
        <v>7</v>
      </c>
      <c r="C379" s="14" t="s">
        <v>237</v>
      </c>
      <c r="D379" s="28">
        <v>7796</v>
      </c>
      <c r="E379" s="28">
        <v>15787</v>
      </c>
      <c r="F379" s="28">
        <v>0</v>
      </c>
      <c r="G379" s="29">
        <v>47732</v>
      </c>
      <c r="H379" s="30"/>
      <c r="I379" s="26">
        <v>107199.52</v>
      </c>
    </row>
    <row r="380" spans="1:9" ht="56" x14ac:dyDescent="0.3">
      <c r="A380" s="14">
        <v>4053</v>
      </c>
      <c r="B380" s="14">
        <v>7</v>
      </c>
      <c r="C380" s="14" t="s">
        <v>346</v>
      </c>
      <c r="D380" s="28">
        <v>10773</v>
      </c>
      <c r="E380" s="28">
        <v>23537</v>
      </c>
      <c r="F380" s="28">
        <v>7567</v>
      </c>
      <c r="G380" s="29">
        <v>146860</v>
      </c>
      <c r="H380" s="30"/>
      <c r="I380" s="26">
        <v>329825.73</v>
      </c>
    </row>
    <row r="381" spans="1:9" ht="70" x14ac:dyDescent="0.3">
      <c r="A381" s="14">
        <v>4054</v>
      </c>
      <c r="B381" s="14">
        <v>7</v>
      </c>
      <c r="C381" s="14" t="s">
        <v>234</v>
      </c>
      <c r="D381" s="28">
        <v>17109</v>
      </c>
      <c r="E381" s="28">
        <v>899</v>
      </c>
      <c r="F381" s="28">
        <v>9101</v>
      </c>
      <c r="G381" s="29">
        <v>2723</v>
      </c>
      <c r="H381" s="30"/>
      <c r="I381" s="26">
        <v>6115.18</v>
      </c>
    </row>
    <row r="382" spans="1:9" ht="70" x14ac:dyDescent="0.3">
      <c r="A382" s="14">
        <v>4055</v>
      </c>
      <c r="B382" s="14">
        <v>7</v>
      </c>
      <c r="C382" s="14" t="s">
        <v>328</v>
      </c>
      <c r="D382" s="28">
        <v>2287</v>
      </c>
      <c r="E382" s="28">
        <v>16842</v>
      </c>
      <c r="F382" s="28">
        <v>0</v>
      </c>
      <c r="G382" s="29">
        <v>51833</v>
      </c>
      <c r="H382" s="30"/>
      <c r="I382" s="26">
        <v>116409.02</v>
      </c>
    </row>
    <row r="383" spans="1:9" ht="70" x14ac:dyDescent="0.3">
      <c r="A383" s="14">
        <v>4056</v>
      </c>
      <c r="B383" s="14">
        <v>7</v>
      </c>
      <c r="C383" s="14" t="s">
        <v>422</v>
      </c>
      <c r="D383" s="28">
        <v>3056</v>
      </c>
      <c r="E383" s="28">
        <v>13659</v>
      </c>
      <c r="F383" s="28">
        <v>767</v>
      </c>
      <c r="G383" s="29">
        <v>76371</v>
      </c>
      <c r="H383" s="30"/>
      <c r="I383" s="26">
        <v>171519.31</v>
      </c>
    </row>
    <row r="384" spans="1:9" ht="70" x14ac:dyDescent="0.3">
      <c r="A384" s="14">
        <v>4057</v>
      </c>
      <c r="B384" s="14">
        <v>7</v>
      </c>
      <c r="C384" s="14" t="s">
        <v>137</v>
      </c>
      <c r="D384" s="28">
        <v>6508</v>
      </c>
      <c r="E384" s="28">
        <v>24997</v>
      </c>
      <c r="F384" s="28">
        <v>4242</v>
      </c>
      <c r="G384" s="29">
        <v>114557</v>
      </c>
      <c r="H384" s="30"/>
      <c r="I384" s="26">
        <v>257278.9</v>
      </c>
    </row>
    <row r="385" spans="1:9" ht="98" x14ac:dyDescent="0.3">
      <c r="A385" s="14">
        <v>4058</v>
      </c>
      <c r="B385" s="14">
        <v>7</v>
      </c>
      <c r="C385" s="14" t="s">
        <v>439</v>
      </c>
      <c r="D385" s="28">
        <v>3166</v>
      </c>
      <c r="E385" s="28">
        <v>31410</v>
      </c>
      <c r="F385" s="28">
        <v>0</v>
      </c>
      <c r="G385" s="29">
        <v>119330</v>
      </c>
      <c r="H385" s="30"/>
      <c r="I385" s="26">
        <v>267998.90000000002</v>
      </c>
    </row>
    <row r="386" spans="1:9" ht="98" x14ac:dyDescent="0.3">
      <c r="A386" s="14">
        <v>4059</v>
      </c>
      <c r="B386" s="14">
        <v>7</v>
      </c>
      <c r="C386" s="14" t="s">
        <v>110</v>
      </c>
      <c r="D386" s="28">
        <v>3419</v>
      </c>
      <c r="E386" s="28">
        <v>24184</v>
      </c>
      <c r="F386" s="28">
        <v>1333</v>
      </c>
      <c r="G386" s="29">
        <v>157516</v>
      </c>
      <c r="H386" s="30"/>
      <c r="I386" s="26">
        <v>353758.55</v>
      </c>
    </row>
    <row r="387" spans="1:9" ht="56" x14ac:dyDescent="0.3">
      <c r="A387" s="14">
        <v>4064</v>
      </c>
      <c r="B387" s="14">
        <v>7</v>
      </c>
      <c r="C387" s="14" t="s">
        <v>413</v>
      </c>
      <c r="D387" s="28">
        <v>2786</v>
      </c>
      <c r="E387" s="28">
        <v>27520</v>
      </c>
      <c r="F387" s="28">
        <v>0</v>
      </c>
      <c r="G387" s="29">
        <v>119330</v>
      </c>
      <c r="H387" s="30"/>
      <c r="I387" s="26">
        <v>267998.90000000002</v>
      </c>
    </row>
    <row r="388" spans="1:9" ht="56" x14ac:dyDescent="0.3">
      <c r="A388" s="14">
        <v>4066</v>
      </c>
      <c r="B388" s="14">
        <v>7</v>
      </c>
      <c r="C388" s="14" t="s">
        <v>226</v>
      </c>
      <c r="D388" s="28">
        <v>2884</v>
      </c>
      <c r="E388" s="28">
        <v>11633</v>
      </c>
      <c r="F388" s="28">
        <v>1866</v>
      </c>
      <c r="G388" s="29">
        <v>66825</v>
      </c>
      <c r="H388" s="30"/>
      <c r="I388" s="26">
        <v>150079.38</v>
      </c>
    </row>
    <row r="389" spans="1:9" ht="56" x14ac:dyDescent="0.3">
      <c r="A389" s="14">
        <v>4067</v>
      </c>
      <c r="B389" s="14">
        <v>7</v>
      </c>
      <c r="C389" s="14" t="s">
        <v>30</v>
      </c>
      <c r="D389" s="28">
        <v>21130</v>
      </c>
      <c r="E389" s="28">
        <v>139990</v>
      </c>
      <c r="F389" s="28">
        <v>11819</v>
      </c>
      <c r="G389" s="29">
        <v>548919</v>
      </c>
      <c r="H389" s="30"/>
      <c r="I389" s="26">
        <v>1232794.83</v>
      </c>
    </row>
    <row r="390" spans="1:9" ht="70" x14ac:dyDescent="0.3">
      <c r="A390" s="14">
        <v>4068</v>
      </c>
      <c r="B390" s="14">
        <v>7</v>
      </c>
      <c r="C390" s="14" t="s">
        <v>143</v>
      </c>
      <c r="D390" s="28">
        <v>74671</v>
      </c>
      <c r="E390" s="28">
        <v>146912</v>
      </c>
      <c r="F390" s="28">
        <v>1048</v>
      </c>
      <c r="G390" s="29">
        <v>610971</v>
      </c>
      <c r="H390" s="30"/>
      <c r="I390" s="26">
        <v>1372154.21</v>
      </c>
    </row>
    <row r="391" spans="1:9" ht="70" x14ac:dyDescent="0.3">
      <c r="A391" s="14">
        <v>4070</v>
      </c>
      <c r="B391" s="14">
        <v>7</v>
      </c>
      <c r="C391" s="14" t="s">
        <v>205</v>
      </c>
      <c r="D391" s="28">
        <v>24802</v>
      </c>
      <c r="E391" s="28">
        <v>151373</v>
      </c>
      <c r="F391" s="28">
        <v>18771</v>
      </c>
      <c r="G391" s="29">
        <v>696889</v>
      </c>
      <c r="H391" s="30"/>
      <c r="I391" s="26">
        <v>1565113.45</v>
      </c>
    </row>
    <row r="392" spans="1:9" ht="70" x14ac:dyDescent="0.3">
      <c r="A392" s="14">
        <v>4073</v>
      </c>
      <c r="B392" s="14">
        <v>7</v>
      </c>
      <c r="C392" s="14" t="s">
        <v>8</v>
      </c>
      <c r="D392" s="28">
        <v>73860</v>
      </c>
      <c r="E392" s="28">
        <v>162660</v>
      </c>
      <c r="F392" s="28">
        <v>14557</v>
      </c>
      <c r="G392" s="29">
        <v>639610</v>
      </c>
      <c r="H392" s="30"/>
      <c r="I392" s="26">
        <v>1436474</v>
      </c>
    </row>
    <row r="393" spans="1:9" ht="42" x14ac:dyDescent="0.3">
      <c r="A393" s="14">
        <v>4074</v>
      </c>
      <c r="B393" s="14">
        <v>7</v>
      </c>
      <c r="C393" s="14" t="s">
        <v>13</v>
      </c>
      <c r="D393" s="28">
        <v>20621</v>
      </c>
      <c r="E393" s="28">
        <v>36812</v>
      </c>
      <c r="F393" s="28">
        <v>8701</v>
      </c>
      <c r="G393" s="29">
        <v>233248</v>
      </c>
      <c r="H393" s="30"/>
      <c r="I393" s="26">
        <v>523840.84</v>
      </c>
    </row>
    <row r="394" spans="1:9" ht="28" x14ac:dyDescent="0.3">
      <c r="A394" s="14">
        <v>4075</v>
      </c>
      <c r="B394" s="14">
        <v>7</v>
      </c>
      <c r="C394" s="14" t="s">
        <v>34</v>
      </c>
      <c r="D394" s="28">
        <v>4730</v>
      </c>
      <c r="E394" s="28">
        <v>21870</v>
      </c>
      <c r="F394" s="28">
        <v>5370</v>
      </c>
      <c r="G394" s="29">
        <v>77749</v>
      </c>
      <c r="H394" s="30"/>
      <c r="I394" s="26">
        <v>174613.64</v>
      </c>
    </row>
    <row r="395" spans="1:9" ht="70" x14ac:dyDescent="0.3">
      <c r="A395" s="14">
        <v>4078</v>
      </c>
      <c r="B395" s="14">
        <v>7</v>
      </c>
      <c r="C395" s="14" t="s">
        <v>503</v>
      </c>
      <c r="D395" s="28">
        <v>48183</v>
      </c>
      <c r="E395" s="28">
        <v>361096</v>
      </c>
      <c r="F395" s="28">
        <v>8537</v>
      </c>
      <c r="G395" s="29">
        <v>1498788</v>
      </c>
      <c r="H395" s="30"/>
      <c r="I395" s="26">
        <v>3366065.8</v>
      </c>
    </row>
    <row r="396" spans="1:9" ht="84" x14ac:dyDescent="0.3">
      <c r="A396" s="14">
        <v>4079</v>
      </c>
      <c r="B396" s="14">
        <v>7</v>
      </c>
      <c r="C396" s="14" t="s">
        <v>163</v>
      </c>
      <c r="D396" s="28">
        <v>6556</v>
      </c>
      <c r="E396" s="28">
        <v>47186</v>
      </c>
      <c r="F396" s="28">
        <v>0</v>
      </c>
      <c r="G396" s="29">
        <v>329352</v>
      </c>
      <c r="H396" s="30"/>
      <c r="I396" s="26">
        <v>739676.9</v>
      </c>
    </row>
    <row r="397" spans="1:9" ht="70" x14ac:dyDescent="0.3">
      <c r="A397" s="14">
        <v>4080</v>
      </c>
      <c r="B397" s="14">
        <v>7</v>
      </c>
      <c r="C397" s="14" t="s">
        <v>382</v>
      </c>
      <c r="D397" s="28">
        <v>1708</v>
      </c>
      <c r="E397" s="28">
        <v>4543</v>
      </c>
      <c r="F397" s="28">
        <v>5457</v>
      </c>
      <c r="G397" s="29">
        <v>47732</v>
      </c>
      <c r="H397" s="30"/>
      <c r="I397" s="26">
        <v>107199.52</v>
      </c>
    </row>
    <row r="398" spans="1:9" ht="84" x14ac:dyDescent="0.3">
      <c r="A398" s="14">
        <v>4081</v>
      </c>
      <c r="B398" s="14">
        <v>7</v>
      </c>
      <c r="C398" s="14" t="s">
        <v>120</v>
      </c>
      <c r="D398" s="28">
        <v>1303</v>
      </c>
      <c r="E398" s="28">
        <v>11675</v>
      </c>
      <c r="F398" s="28">
        <v>0</v>
      </c>
      <c r="G398" s="29">
        <v>52505</v>
      </c>
      <c r="H398" s="30"/>
      <c r="I398" s="26">
        <v>117919.52</v>
      </c>
    </row>
    <row r="399" spans="1:9" ht="70" x14ac:dyDescent="0.3">
      <c r="A399" s="14">
        <v>4082</v>
      </c>
      <c r="B399" s="14">
        <v>7</v>
      </c>
      <c r="C399" s="14" t="s">
        <v>58</v>
      </c>
      <c r="D399" s="28">
        <v>7833</v>
      </c>
      <c r="E399" s="28">
        <v>39234</v>
      </c>
      <c r="F399" s="28">
        <v>9171</v>
      </c>
      <c r="G399" s="29">
        <v>250525</v>
      </c>
      <c r="H399" s="30"/>
      <c r="I399" s="26">
        <v>562643.91</v>
      </c>
    </row>
    <row r="400" spans="1:9" ht="70" x14ac:dyDescent="0.3">
      <c r="A400" s="14">
        <v>4083</v>
      </c>
      <c r="B400" s="14">
        <v>7</v>
      </c>
      <c r="C400" s="14" t="s">
        <v>411</v>
      </c>
      <c r="D400" s="28">
        <v>36724</v>
      </c>
      <c r="E400" s="28">
        <v>0</v>
      </c>
      <c r="F400" s="28">
        <v>10000</v>
      </c>
      <c r="G400" s="32" t="s">
        <v>23</v>
      </c>
      <c r="H400" s="31">
        <v>10000</v>
      </c>
      <c r="I400" s="26"/>
    </row>
    <row r="401" spans="1:9" ht="70" x14ac:dyDescent="0.3">
      <c r="A401" s="14">
        <v>4084</v>
      </c>
      <c r="B401" s="14">
        <v>7</v>
      </c>
      <c r="C401" s="14" t="s">
        <v>348</v>
      </c>
      <c r="D401" s="28">
        <v>5860</v>
      </c>
      <c r="E401" s="28">
        <v>35866</v>
      </c>
      <c r="F401" s="28">
        <v>0</v>
      </c>
      <c r="G401" s="29">
        <v>112304</v>
      </c>
      <c r="H401" s="30"/>
      <c r="I401" s="26">
        <v>252219.65</v>
      </c>
    </row>
    <row r="402" spans="1:9" ht="84" x14ac:dyDescent="0.3">
      <c r="A402" s="14">
        <v>4085</v>
      </c>
      <c r="B402" s="14">
        <v>7</v>
      </c>
      <c r="C402" s="14" t="s">
        <v>185</v>
      </c>
      <c r="D402" s="28">
        <v>3590</v>
      </c>
      <c r="E402" s="28">
        <v>28066</v>
      </c>
      <c r="F402" s="28">
        <v>0</v>
      </c>
      <c r="G402" s="29">
        <v>95027</v>
      </c>
      <c r="H402" s="30"/>
      <c r="I402" s="26">
        <v>213416.57</v>
      </c>
    </row>
    <row r="403" spans="1:9" ht="84" x14ac:dyDescent="0.3">
      <c r="A403" s="14">
        <v>4087</v>
      </c>
      <c r="B403" s="14">
        <v>7</v>
      </c>
      <c r="C403" s="14" t="s">
        <v>434</v>
      </c>
      <c r="D403" s="28">
        <v>4556</v>
      </c>
      <c r="E403" s="28">
        <v>13659</v>
      </c>
      <c r="F403" s="28">
        <v>1932</v>
      </c>
      <c r="G403" s="29">
        <v>57279</v>
      </c>
      <c r="H403" s="30"/>
      <c r="I403" s="26">
        <v>128639.38</v>
      </c>
    </row>
    <row r="404" spans="1:9" ht="84" x14ac:dyDescent="0.3">
      <c r="A404" s="14">
        <v>4088</v>
      </c>
      <c r="B404" s="14">
        <v>7</v>
      </c>
      <c r="C404" s="14" t="s">
        <v>511</v>
      </c>
      <c r="D404" s="28">
        <v>192436</v>
      </c>
      <c r="E404" s="28">
        <v>118498</v>
      </c>
      <c r="F404" s="28">
        <v>15124</v>
      </c>
      <c r="G404" s="29">
        <v>606198</v>
      </c>
      <c r="H404" s="30"/>
      <c r="I404" s="26">
        <v>1361434.28</v>
      </c>
    </row>
    <row r="405" spans="1:9" ht="42" x14ac:dyDescent="0.3">
      <c r="A405" s="14">
        <v>4089</v>
      </c>
      <c r="B405" s="14">
        <v>7</v>
      </c>
      <c r="C405" s="14" t="s">
        <v>333</v>
      </c>
      <c r="D405" s="28">
        <v>5608</v>
      </c>
      <c r="E405" s="28">
        <v>38300</v>
      </c>
      <c r="F405" s="28">
        <v>2704</v>
      </c>
      <c r="G405" s="29">
        <v>172776</v>
      </c>
      <c r="H405" s="30"/>
      <c r="I405" s="26">
        <v>388030.21</v>
      </c>
    </row>
    <row r="406" spans="1:9" ht="70" x14ac:dyDescent="0.3">
      <c r="A406" s="14">
        <v>4090</v>
      </c>
      <c r="B406" s="14">
        <v>7</v>
      </c>
      <c r="C406" s="14" t="s">
        <v>391</v>
      </c>
      <c r="D406" s="28">
        <v>1592</v>
      </c>
      <c r="E406" s="28">
        <v>0</v>
      </c>
      <c r="F406" s="28">
        <v>11097</v>
      </c>
      <c r="G406" s="32" t="s">
        <v>23</v>
      </c>
      <c r="H406" s="29">
        <v>10000</v>
      </c>
      <c r="I406" s="26"/>
    </row>
    <row r="407" spans="1:9" ht="56" x14ac:dyDescent="0.3">
      <c r="A407" s="14">
        <v>4091</v>
      </c>
      <c r="B407" s="14">
        <v>7</v>
      </c>
      <c r="C407" s="14" t="s">
        <v>22</v>
      </c>
      <c r="D407" s="28">
        <v>1266</v>
      </c>
      <c r="E407" s="28">
        <v>0</v>
      </c>
      <c r="F407" s="28">
        <v>10099</v>
      </c>
      <c r="G407" s="32" t="s">
        <v>23</v>
      </c>
      <c r="H407" s="31">
        <v>10000</v>
      </c>
      <c r="I407" s="26"/>
    </row>
    <row r="408" spans="1:9" ht="56" x14ac:dyDescent="0.3">
      <c r="A408" s="14">
        <v>4092</v>
      </c>
      <c r="B408" s="14">
        <v>7</v>
      </c>
      <c r="C408" s="14" t="s">
        <v>525</v>
      </c>
      <c r="D408" s="28">
        <v>1673</v>
      </c>
      <c r="E408" s="28">
        <v>11538</v>
      </c>
      <c r="F408" s="28">
        <v>0</v>
      </c>
      <c r="G408" s="29">
        <v>52505</v>
      </c>
      <c r="H408" s="30"/>
      <c r="I408" s="26">
        <v>117919.52</v>
      </c>
    </row>
    <row r="409" spans="1:9" ht="42" x14ac:dyDescent="0.3">
      <c r="A409" s="14">
        <v>4093</v>
      </c>
      <c r="B409" s="14">
        <v>7</v>
      </c>
      <c r="C409" s="14" t="s">
        <v>331</v>
      </c>
      <c r="D409" s="28">
        <v>2795</v>
      </c>
      <c r="E409" s="28">
        <v>35026</v>
      </c>
      <c r="F409" s="28">
        <v>0</v>
      </c>
      <c r="G409" s="29">
        <v>114557</v>
      </c>
      <c r="H409" s="30"/>
      <c r="I409" s="26">
        <v>257278.9</v>
      </c>
    </row>
    <row r="410" spans="1:9" ht="98" x14ac:dyDescent="0.3">
      <c r="A410" s="14">
        <v>4095</v>
      </c>
      <c r="B410" s="14">
        <v>7</v>
      </c>
      <c r="C410" s="14" t="s">
        <v>498</v>
      </c>
      <c r="D410" s="28">
        <v>4485</v>
      </c>
      <c r="E410" s="28">
        <v>0</v>
      </c>
      <c r="F410" s="28">
        <v>10000</v>
      </c>
      <c r="G410" s="32" t="s">
        <v>23</v>
      </c>
      <c r="H410" s="31">
        <v>10000</v>
      </c>
      <c r="I410" s="26"/>
    </row>
    <row r="411" spans="1:9" ht="56" x14ac:dyDescent="0.3">
      <c r="A411" s="14">
        <v>4097</v>
      </c>
      <c r="B411" s="14">
        <v>7</v>
      </c>
      <c r="C411" s="14" t="s">
        <v>374</v>
      </c>
      <c r="D411" s="28">
        <v>23333</v>
      </c>
      <c r="E411" s="28">
        <v>86279</v>
      </c>
      <c r="F411" s="28">
        <v>30306</v>
      </c>
      <c r="G411" s="29">
        <v>486868</v>
      </c>
      <c r="H411" s="30"/>
      <c r="I411" s="26">
        <v>1093435.3799999999</v>
      </c>
    </row>
    <row r="412" spans="1:9" ht="70" x14ac:dyDescent="0.3">
      <c r="A412" s="14">
        <v>4098</v>
      </c>
      <c r="B412" s="14">
        <v>7</v>
      </c>
      <c r="C412" s="14" t="s">
        <v>359</v>
      </c>
      <c r="D412" s="28">
        <v>10095</v>
      </c>
      <c r="E412" s="28">
        <v>18511</v>
      </c>
      <c r="F412" s="28">
        <v>23943</v>
      </c>
      <c r="G412" s="29">
        <v>68563</v>
      </c>
      <c r="H412" s="30"/>
      <c r="I412" s="26">
        <v>153981.88</v>
      </c>
    </row>
    <row r="413" spans="1:9" ht="42" x14ac:dyDescent="0.3">
      <c r="A413" s="14">
        <v>4100</v>
      </c>
      <c r="B413" s="14">
        <v>7</v>
      </c>
      <c r="C413" s="14" t="s">
        <v>177</v>
      </c>
      <c r="D413" s="28">
        <v>1321</v>
      </c>
      <c r="E413" s="28">
        <v>16143</v>
      </c>
      <c r="F413" s="28">
        <v>0</v>
      </c>
      <c r="G413" s="29">
        <v>57279</v>
      </c>
      <c r="H413" s="30"/>
      <c r="I413" s="26">
        <v>128639.38</v>
      </c>
    </row>
    <row r="414" spans="1:9" ht="70" x14ac:dyDescent="0.3">
      <c r="A414" s="14">
        <v>4102</v>
      </c>
      <c r="B414" s="14">
        <v>7</v>
      </c>
      <c r="C414" s="14" t="s">
        <v>302</v>
      </c>
      <c r="D414" s="28">
        <v>90695</v>
      </c>
      <c r="E414" s="28">
        <v>117966</v>
      </c>
      <c r="F414" s="28">
        <v>12442</v>
      </c>
      <c r="G414" s="29">
        <v>548919</v>
      </c>
      <c r="H414" s="30"/>
      <c r="I414" s="26">
        <v>1232794.83</v>
      </c>
    </row>
    <row r="415" spans="1:9" ht="70" x14ac:dyDescent="0.3">
      <c r="A415" s="14">
        <v>4103</v>
      </c>
      <c r="B415" s="14">
        <v>7</v>
      </c>
      <c r="C415" s="14" t="s">
        <v>203</v>
      </c>
      <c r="D415" s="28">
        <v>197981</v>
      </c>
      <c r="E415" s="28">
        <v>547130</v>
      </c>
      <c r="F415" s="28">
        <v>81132</v>
      </c>
      <c r="G415" s="29">
        <v>2644359</v>
      </c>
      <c r="H415" s="30"/>
      <c r="I415" s="26">
        <v>5938854.9699999997</v>
      </c>
    </row>
    <row r="416" spans="1:9" ht="70" x14ac:dyDescent="0.3">
      <c r="A416" s="14">
        <v>4104</v>
      </c>
      <c r="B416" s="14">
        <v>7</v>
      </c>
      <c r="C416" s="14" t="s">
        <v>370</v>
      </c>
      <c r="D416" s="28">
        <v>9290</v>
      </c>
      <c r="E416" s="28">
        <v>59604</v>
      </c>
      <c r="F416" s="28">
        <v>0</v>
      </c>
      <c r="G416" s="29">
        <v>219568</v>
      </c>
      <c r="H416" s="30"/>
      <c r="I416" s="26">
        <v>493117.86</v>
      </c>
    </row>
    <row r="417" spans="1:9" ht="42" x14ac:dyDescent="0.3">
      <c r="A417" s="14">
        <v>4105</v>
      </c>
      <c r="B417" s="14">
        <v>7</v>
      </c>
      <c r="C417" s="14" t="s">
        <v>179</v>
      </c>
      <c r="D417" s="28">
        <v>7309</v>
      </c>
      <c r="E417" s="28">
        <v>9390</v>
      </c>
      <c r="F417" s="28">
        <v>19232</v>
      </c>
      <c r="G417" s="29">
        <v>48397</v>
      </c>
      <c r="H417" s="30"/>
      <c r="I417" s="26">
        <v>108693.1</v>
      </c>
    </row>
    <row r="418" spans="1:9" ht="56" x14ac:dyDescent="0.3">
      <c r="A418" s="14">
        <v>4106</v>
      </c>
      <c r="B418" s="14">
        <v>7</v>
      </c>
      <c r="C418" s="14" t="s">
        <v>495</v>
      </c>
      <c r="D418" s="28">
        <v>6097</v>
      </c>
      <c r="E418" s="28">
        <v>51067</v>
      </c>
      <c r="F418" s="28">
        <v>0</v>
      </c>
      <c r="G418" s="29">
        <v>210021</v>
      </c>
      <c r="H418" s="30"/>
      <c r="I418" s="26">
        <v>471678</v>
      </c>
    </row>
    <row r="419" spans="1:9" ht="56" x14ac:dyDescent="0.3">
      <c r="A419" s="14">
        <v>4107</v>
      </c>
      <c r="B419" s="14">
        <v>7</v>
      </c>
      <c r="C419" s="14" t="s">
        <v>516</v>
      </c>
      <c r="D419" s="28">
        <v>4575</v>
      </c>
      <c r="E419" s="28">
        <v>31822</v>
      </c>
      <c r="F419" s="28">
        <v>0</v>
      </c>
      <c r="G419" s="29">
        <v>124104</v>
      </c>
      <c r="H419" s="30"/>
      <c r="I419" s="26">
        <v>278718.83</v>
      </c>
    </row>
    <row r="420" spans="1:9" ht="42" x14ac:dyDescent="0.3">
      <c r="A420" s="14">
        <v>4110</v>
      </c>
      <c r="B420" s="14">
        <v>7</v>
      </c>
      <c r="C420" s="14" t="s">
        <v>384</v>
      </c>
      <c r="D420" s="28">
        <v>4233</v>
      </c>
      <c r="E420" s="28">
        <v>19954</v>
      </c>
      <c r="F420" s="28">
        <v>5429</v>
      </c>
      <c r="G420" s="29">
        <v>95027</v>
      </c>
      <c r="H420" s="30"/>
      <c r="I420" s="26">
        <v>213416.57</v>
      </c>
    </row>
    <row r="421" spans="1:9" ht="84" x14ac:dyDescent="0.3">
      <c r="A421" s="14">
        <v>4111</v>
      </c>
      <c r="B421" s="14">
        <v>7</v>
      </c>
      <c r="C421" s="14" t="s">
        <v>29</v>
      </c>
      <c r="D421" s="28">
        <v>67648</v>
      </c>
      <c r="E421" s="28">
        <v>27045</v>
      </c>
      <c r="F421" s="28">
        <v>2303</v>
      </c>
      <c r="G421" s="29">
        <v>100237</v>
      </c>
      <c r="H421" s="30"/>
      <c r="I421" s="26">
        <v>225119.03</v>
      </c>
    </row>
    <row r="422" spans="1:9" ht="84" x14ac:dyDescent="0.3">
      <c r="A422" s="14">
        <v>4112</v>
      </c>
      <c r="B422" s="14">
        <v>7</v>
      </c>
      <c r="C422" s="14" t="s">
        <v>462</v>
      </c>
      <c r="D422" s="28">
        <v>3781</v>
      </c>
      <c r="E422" s="28">
        <v>10549</v>
      </c>
      <c r="F422" s="28">
        <v>7600</v>
      </c>
      <c r="G422" s="29">
        <v>34281</v>
      </c>
      <c r="H422" s="30"/>
      <c r="I422" s="26">
        <v>76990.91</v>
      </c>
    </row>
    <row r="423" spans="1:9" ht="28" x14ac:dyDescent="0.3">
      <c r="A423" s="14">
        <v>4113</v>
      </c>
      <c r="B423" s="14">
        <v>7</v>
      </c>
      <c r="C423" s="14" t="s">
        <v>458</v>
      </c>
      <c r="D423" s="28">
        <v>4993</v>
      </c>
      <c r="E423" s="28">
        <v>18460</v>
      </c>
      <c r="F423" s="28">
        <v>8323</v>
      </c>
      <c r="G423" s="29">
        <v>85918</v>
      </c>
      <c r="H423" s="30"/>
      <c r="I423" s="26">
        <v>192959.24</v>
      </c>
    </row>
    <row r="424" spans="1:9" ht="70" x14ac:dyDescent="0.3">
      <c r="A424" s="14">
        <v>4116</v>
      </c>
      <c r="B424" s="14">
        <v>7</v>
      </c>
      <c r="C424" s="14" t="s">
        <v>245</v>
      </c>
      <c r="D424" s="28">
        <v>9389</v>
      </c>
      <c r="E424" s="28">
        <v>18793</v>
      </c>
      <c r="F424" s="28">
        <v>21673</v>
      </c>
      <c r="G424" s="29">
        <v>84695</v>
      </c>
      <c r="H424" s="30"/>
      <c r="I424" s="26">
        <v>190212.87</v>
      </c>
    </row>
    <row r="425" spans="1:9" ht="70" x14ac:dyDescent="0.3">
      <c r="A425" s="14">
        <v>4118</v>
      </c>
      <c r="B425" s="14">
        <v>7</v>
      </c>
      <c r="C425" s="14" t="s">
        <v>224</v>
      </c>
      <c r="D425" s="28">
        <v>37387</v>
      </c>
      <c r="E425" s="28">
        <v>40863</v>
      </c>
      <c r="F425" s="28">
        <v>3509</v>
      </c>
      <c r="G425" s="29">
        <v>190054</v>
      </c>
      <c r="H425" s="30"/>
      <c r="I425" s="26">
        <v>426833.28</v>
      </c>
    </row>
    <row r="426" spans="1:9" ht="56" x14ac:dyDescent="0.3">
      <c r="A426" s="14">
        <v>4119</v>
      </c>
      <c r="B426" s="14">
        <v>7</v>
      </c>
      <c r="C426" s="14" t="s">
        <v>9</v>
      </c>
      <c r="D426" s="28">
        <v>2080</v>
      </c>
      <c r="E426" s="28">
        <v>12417</v>
      </c>
      <c r="F426" s="28">
        <v>1680</v>
      </c>
      <c r="G426" s="29">
        <v>47732</v>
      </c>
      <c r="H426" s="30"/>
      <c r="I426" s="26">
        <v>107199.52</v>
      </c>
    </row>
    <row r="427" spans="1:9" ht="84" x14ac:dyDescent="0.3">
      <c r="A427" s="14">
        <v>4120</v>
      </c>
      <c r="B427" s="14">
        <v>7</v>
      </c>
      <c r="C427" s="14" t="s">
        <v>467</v>
      </c>
      <c r="D427" s="28">
        <v>2659</v>
      </c>
      <c r="E427" s="28">
        <v>0</v>
      </c>
      <c r="F427" s="28">
        <v>43281</v>
      </c>
      <c r="G427" s="32" t="s">
        <v>23</v>
      </c>
      <c r="H427" s="31">
        <v>25111</v>
      </c>
      <c r="I427" s="26"/>
    </row>
    <row r="428" spans="1:9" ht="98" x14ac:dyDescent="0.3">
      <c r="A428" s="14">
        <v>4121</v>
      </c>
      <c r="B428" s="14">
        <v>7</v>
      </c>
      <c r="C428" s="14" t="s">
        <v>504</v>
      </c>
      <c r="D428" s="28">
        <v>11053</v>
      </c>
      <c r="E428" s="28">
        <v>114008</v>
      </c>
      <c r="F428" s="28">
        <v>0</v>
      </c>
      <c r="G428" s="29">
        <v>400950</v>
      </c>
      <c r="H428" s="30"/>
      <c r="I428" s="26">
        <v>900476.21</v>
      </c>
    </row>
    <row r="429" spans="1:9" ht="98" x14ac:dyDescent="0.3">
      <c r="A429" s="14">
        <v>4122</v>
      </c>
      <c r="B429" s="14">
        <v>7</v>
      </c>
      <c r="C429" s="14" t="s">
        <v>126</v>
      </c>
      <c r="D429" s="28">
        <v>23988</v>
      </c>
      <c r="E429" s="28">
        <v>91907</v>
      </c>
      <c r="F429" s="28">
        <v>38770</v>
      </c>
      <c r="G429" s="29">
        <v>345552</v>
      </c>
      <c r="H429" s="30"/>
      <c r="I429" s="26">
        <v>776060.49</v>
      </c>
    </row>
    <row r="430" spans="1:9" ht="42" x14ac:dyDescent="0.3">
      <c r="A430" s="14">
        <v>4124</v>
      </c>
      <c r="B430" s="14">
        <v>7</v>
      </c>
      <c r="C430" s="14" t="s">
        <v>41</v>
      </c>
      <c r="D430" s="28">
        <v>15974</v>
      </c>
      <c r="E430" s="28">
        <v>59370</v>
      </c>
      <c r="F430" s="28">
        <v>17803</v>
      </c>
      <c r="G430" s="29">
        <v>367149</v>
      </c>
      <c r="H430" s="30"/>
      <c r="I430" s="26">
        <v>824564.3</v>
      </c>
    </row>
    <row r="431" spans="1:9" ht="56" x14ac:dyDescent="0.3">
      <c r="A431" s="14">
        <v>4126</v>
      </c>
      <c r="B431" s="14">
        <v>7</v>
      </c>
      <c r="C431" s="14" t="s">
        <v>392</v>
      </c>
      <c r="D431" s="28">
        <v>33300</v>
      </c>
      <c r="E431" s="28">
        <v>178811</v>
      </c>
      <c r="F431" s="28">
        <v>24141</v>
      </c>
      <c r="G431" s="29">
        <v>625291</v>
      </c>
      <c r="H431" s="30"/>
      <c r="I431" s="26">
        <v>1404314.07</v>
      </c>
    </row>
    <row r="432" spans="1:9" ht="42" x14ac:dyDescent="0.3">
      <c r="A432" s="14">
        <v>4127</v>
      </c>
      <c r="B432" s="14">
        <v>7</v>
      </c>
      <c r="C432" s="14" t="s">
        <v>488</v>
      </c>
      <c r="D432" s="28">
        <v>41837</v>
      </c>
      <c r="E432" s="28">
        <v>26077</v>
      </c>
      <c r="F432" s="28">
        <v>673</v>
      </c>
      <c r="G432" s="29">
        <v>114557</v>
      </c>
      <c r="H432" s="30"/>
      <c r="I432" s="26">
        <v>257278.9</v>
      </c>
    </row>
    <row r="433" spans="1:9" ht="70" x14ac:dyDescent="0.3">
      <c r="A433" s="14">
        <v>4131</v>
      </c>
      <c r="B433" s="14">
        <v>7</v>
      </c>
      <c r="C433" s="14" t="s">
        <v>290</v>
      </c>
      <c r="D433" s="28">
        <v>20153</v>
      </c>
      <c r="E433" s="28">
        <v>126838</v>
      </c>
      <c r="F433" s="28">
        <v>13799</v>
      </c>
      <c r="G433" s="29">
        <v>596651</v>
      </c>
      <c r="H433" s="30"/>
      <c r="I433" s="26">
        <v>1339994.3500000001</v>
      </c>
    </row>
    <row r="434" spans="1:9" ht="56" x14ac:dyDescent="0.3">
      <c r="A434" s="14">
        <v>4132</v>
      </c>
      <c r="B434" s="14">
        <v>7</v>
      </c>
      <c r="C434" s="14" t="s">
        <v>501</v>
      </c>
      <c r="D434" s="28">
        <v>17837</v>
      </c>
      <c r="E434" s="28">
        <v>106173</v>
      </c>
      <c r="F434" s="28">
        <v>14518</v>
      </c>
      <c r="G434" s="29">
        <v>563239</v>
      </c>
      <c r="H434" s="30"/>
      <c r="I434" s="26">
        <v>1264954.69</v>
      </c>
    </row>
    <row r="435" spans="1:9" ht="98" x14ac:dyDescent="0.3">
      <c r="A435" s="14">
        <v>4135</v>
      </c>
      <c r="B435" s="14">
        <v>7</v>
      </c>
      <c r="C435" s="14" t="s">
        <v>416</v>
      </c>
      <c r="D435" s="28">
        <v>18290</v>
      </c>
      <c r="E435" s="28">
        <v>76988</v>
      </c>
      <c r="F435" s="28">
        <v>26944</v>
      </c>
      <c r="G435" s="29">
        <v>606198</v>
      </c>
      <c r="H435" s="30"/>
      <c r="I435" s="26">
        <v>1361434.28</v>
      </c>
    </row>
    <row r="436" spans="1:9" ht="70" x14ac:dyDescent="0.3">
      <c r="A436" s="14">
        <v>4137</v>
      </c>
      <c r="B436" s="14">
        <v>7</v>
      </c>
      <c r="C436" s="14" t="s">
        <v>486</v>
      </c>
      <c r="D436" s="28">
        <v>1375</v>
      </c>
      <c r="E436" s="28">
        <v>0</v>
      </c>
      <c r="F436" s="28">
        <v>10432</v>
      </c>
      <c r="G436" s="30"/>
      <c r="H436" s="31">
        <v>10000</v>
      </c>
      <c r="I436" s="26"/>
    </row>
    <row r="437" spans="1:9" ht="70" x14ac:dyDescent="0.3">
      <c r="A437" s="14">
        <v>4139</v>
      </c>
      <c r="B437" s="14">
        <v>7</v>
      </c>
      <c r="C437" s="14" t="s">
        <v>265</v>
      </c>
      <c r="D437" s="28">
        <v>22964</v>
      </c>
      <c r="E437" s="28">
        <v>59604</v>
      </c>
      <c r="F437" s="28">
        <v>0</v>
      </c>
      <c r="G437" s="29">
        <v>205248</v>
      </c>
      <c r="H437" s="30"/>
      <c r="I437" s="26">
        <v>460958</v>
      </c>
    </row>
    <row r="438" spans="1:9" ht="42" x14ac:dyDescent="0.3">
      <c r="A438" s="14">
        <v>4140</v>
      </c>
      <c r="B438" s="14">
        <v>7</v>
      </c>
      <c r="C438" s="14" t="s">
        <v>548</v>
      </c>
      <c r="D438" s="28">
        <v>10872</v>
      </c>
      <c r="E438" s="28">
        <v>13588</v>
      </c>
      <c r="F438" s="28">
        <v>28190</v>
      </c>
      <c r="G438" s="29">
        <v>52430</v>
      </c>
      <c r="H438" s="30"/>
      <c r="I438" s="26">
        <v>117750.83</v>
      </c>
    </row>
    <row r="439" spans="1:9" ht="84" x14ac:dyDescent="0.3">
      <c r="A439" s="14">
        <v>4142</v>
      </c>
      <c r="B439" s="14">
        <v>7</v>
      </c>
      <c r="C439" s="14" t="s">
        <v>484</v>
      </c>
      <c r="D439" s="28">
        <v>40226</v>
      </c>
      <c r="E439" s="28">
        <v>73263</v>
      </c>
      <c r="F439" s="28">
        <v>24970</v>
      </c>
      <c r="G439" s="29">
        <v>477321</v>
      </c>
      <c r="H439" s="30"/>
      <c r="I439" s="26">
        <v>1071995.45</v>
      </c>
    </row>
    <row r="440" spans="1:9" ht="98" x14ac:dyDescent="0.3">
      <c r="A440" s="14">
        <v>4143</v>
      </c>
      <c r="B440" s="14">
        <v>7</v>
      </c>
      <c r="C440" s="14" t="s">
        <v>337</v>
      </c>
      <c r="D440" s="28">
        <v>41933</v>
      </c>
      <c r="E440" s="28">
        <v>186397</v>
      </c>
      <c r="F440" s="28">
        <v>36578</v>
      </c>
      <c r="G440" s="29">
        <v>844858</v>
      </c>
      <c r="H440" s="30"/>
      <c r="I440" s="26">
        <v>1897432</v>
      </c>
    </row>
    <row r="441" spans="1:9" ht="70" x14ac:dyDescent="0.3">
      <c r="A441" s="14">
        <v>4144</v>
      </c>
      <c r="B441" s="14">
        <v>7</v>
      </c>
      <c r="C441" s="14" t="s">
        <v>180</v>
      </c>
      <c r="D441" s="28">
        <v>642</v>
      </c>
      <c r="E441" s="28">
        <v>674</v>
      </c>
      <c r="F441" s="28">
        <v>9326</v>
      </c>
      <c r="G441" s="32" t="s">
        <v>23</v>
      </c>
      <c r="H441" s="29">
        <v>10000</v>
      </c>
      <c r="I441" s="26"/>
    </row>
    <row r="442" spans="1:9" ht="56" x14ac:dyDescent="0.3">
      <c r="A442" s="14">
        <v>4145</v>
      </c>
      <c r="B442" s="14">
        <v>7</v>
      </c>
      <c r="C442" s="14" t="s">
        <v>52</v>
      </c>
      <c r="D442" s="28">
        <v>362</v>
      </c>
      <c r="E442" s="28">
        <v>0</v>
      </c>
      <c r="F442" s="28">
        <v>10000</v>
      </c>
      <c r="G442" s="30"/>
      <c r="H442" s="31">
        <v>10000</v>
      </c>
      <c r="I442" s="26"/>
    </row>
    <row r="443" spans="1:9" ht="84" x14ac:dyDescent="0.3">
      <c r="A443" s="14">
        <v>4146</v>
      </c>
      <c r="B443" s="14">
        <v>7</v>
      </c>
      <c r="C443" s="14" t="s">
        <v>353</v>
      </c>
      <c r="D443" s="28">
        <v>9732</v>
      </c>
      <c r="E443" s="28">
        <v>27318</v>
      </c>
      <c r="F443" s="28">
        <v>0</v>
      </c>
      <c r="G443" s="29">
        <v>109784</v>
      </c>
      <c r="H443" s="30"/>
      <c r="I443" s="26">
        <v>246559.03</v>
      </c>
    </row>
    <row r="444" spans="1:9" ht="70" x14ac:dyDescent="0.3">
      <c r="A444" s="14">
        <v>4150</v>
      </c>
      <c r="B444" s="14">
        <v>7</v>
      </c>
      <c r="C444" s="14" t="s">
        <v>305</v>
      </c>
      <c r="D444" s="28">
        <v>2334</v>
      </c>
      <c r="E444" s="28">
        <v>0</v>
      </c>
      <c r="F444" s="28">
        <v>13371</v>
      </c>
      <c r="G444" s="29">
        <v>20165</v>
      </c>
      <c r="H444" s="30"/>
      <c r="I444" s="26">
        <v>45288.78</v>
      </c>
    </row>
    <row r="445" spans="1:9" ht="56" x14ac:dyDescent="0.3">
      <c r="A445" s="14">
        <v>4151</v>
      </c>
      <c r="B445" s="14">
        <v>7</v>
      </c>
      <c r="C445" s="14" t="s">
        <v>136</v>
      </c>
      <c r="D445" s="28">
        <v>1303</v>
      </c>
      <c r="E445" s="28">
        <v>0</v>
      </c>
      <c r="F445" s="28">
        <v>10210</v>
      </c>
      <c r="G445" s="32" t="s">
        <v>23</v>
      </c>
      <c r="H445" s="29">
        <v>10000</v>
      </c>
      <c r="I445" s="26"/>
    </row>
    <row r="446" spans="1:9" ht="70" x14ac:dyDescent="0.3">
      <c r="A446" s="14">
        <v>4152</v>
      </c>
      <c r="B446" s="14">
        <v>7</v>
      </c>
      <c r="C446" s="14" t="s">
        <v>502</v>
      </c>
      <c r="D446" s="28">
        <v>5587</v>
      </c>
      <c r="E446" s="28">
        <v>6403</v>
      </c>
      <c r="F446" s="28">
        <v>12403</v>
      </c>
      <c r="G446" s="29">
        <v>32265</v>
      </c>
      <c r="H446" s="30"/>
      <c r="I446" s="26">
        <v>72462.039999999994</v>
      </c>
    </row>
    <row r="447" spans="1:9" ht="42" x14ac:dyDescent="0.3">
      <c r="A447" s="14">
        <v>4153</v>
      </c>
      <c r="B447" s="14">
        <v>7</v>
      </c>
      <c r="C447" s="14" t="s">
        <v>294</v>
      </c>
      <c r="D447" s="28">
        <v>181289</v>
      </c>
      <c r="E447" s="28">
        <v>100506</v>
      </c>
      <c r="F447" s="28">
        <v>0</v>
      </c>
      <c r="G447" s="29">
        <v>353218</v>
      </c>
      <c r="H447" s="30"/>
      <c r="I447" s="26">
        <v>793276.69</v>
      </c>
    </row>
    <row r="448" spans="1:9" ht="70" x14ac:dyDescent="0.3">
      <c r="A448" s="14">
        <v>4155</v>
      </c>
      <c r="B448" s="14">
        <v>7</v>
      </c>
      <c r="C448" s="14" t="s">
        <v>327</v>
      </c>
      <c r="D448" s="28">
        <v>23010</v>
      </c>
      <c r="E448" s="28">
        <v>45480</v>
      </c>
      <c r="F448" s="28">
        <v>0</v>
      </c>
      <c r="G448" s="29">
        <v>157516</v>
      </c>
      <c r="H448" s="30"/>
      <c r="I448" s="26">
        <v>353758.55</v>
      </c>
    </row>
    <row r="449" spans="1:9" ht="70" x14ac:dyDescent="0.3">
      <c r="A449" s="14">
        <v>4159</v>
      </c>
      <c r="B449" s="14">
        <v>7</v>
      </c>
      <c r="C449" s="14" t="s">
        <v>443</v>
      </c>
      <c r="D449" s="28">
        <v>17729</v>
      </c>
      <c r="E449" s="28">
        <v>53832</v>
      </c>
      <c r="F449" s="28">
        <v>33984</v>
      </c>
      <c r="G449" s="29">
        <v>341233</v>
      </c>
      <c r="H449" s="30"/>
      <c r="I449" s="26">
        <v>766359.75</v>
      </c>
    </row>
    <row r="450" spans="1:9" ht="42" x14ac:dyDescent="0.3">
      <c r="A450" s="14">
        <v>4160</v>
      </c>
      <c r="B450" s="14">
        <v>7</v>
      </c>
      <c r="C450" s="14" t="s">
        <v>457</v>
      </c>
      <c r="D450" s="28">
        <v>5065</v>
      </c>
      <c r="E450" s="28">
        <v>12946</v>
      </c>
      <c r="F450" s="28">
        <v>10631</v>
      </c>
      <c r="G450" s="29">
        <v>62513</v>
      </c>
      <c r="H450" s="30"/>
      <c r="I450" s="26">
        <v>140395.22</v>
      </c>
    </row>
    <row r="451" spans="1:9" ht="98" x14ac:dyDescent="0.3">
      <c r="A451" s="14">
        <v>4161</v>
      </c>
      <c r="B451" s="14">
        <v>7</v>
      </c>
      <c r="C451" s="14" t="s">
        <v>334</v>
      </c>
      <c r="D451" s="28">
        <v>5047</v>
      </c>
      <c r="E451" s="28">
        <v>41134</v>
      </c>
      <c r="F451" s="28">
        <v>0</v>
      </c>
      <c r="G451" s="29">
        <v>210021</v>
      </c>
      <c r="H451" s="30"/>
      <c r="I451" s="26">
        <v>471678</v>
      </c>
    </row>
    <row r="452" spans="1:9" ht="84" x14ac:dyDescent="0.3">
      <c r="A452" s="14">
        <v>4162</v>
      </c>
      <c r="B452" s="14">
        <v>7</v>
      </c>
      <c r="C452" s="14" t="s">
        <v>455</v>
      </c>
      <c r="D452" s="28">
        <v>9931</v>
      </c>
      <c r="E452" s="28">
        <v>20137</v>
      </c>
      <c r="F452" s="28">
        <v>1367</v>
      </c>
      <c r="G452" s="29">
        <v>90691</v>
      </c>
      <c r="H452" s="30"/>
      <c r="I452" s="26">
        <v>203679.17</v>
      </c>
    </row>
    <row r="453" spans="1:9" ht="84" x14ac:dyDescent="0.3">
      <c r="A453" s="14">
        <v>4164</v>
      </c>
      <c r="B453" s="14">
        <v>7</v>
      </c>
      <c r="C453" s="14" t="s">
        <v>251</v>
      </c>
      <c r="D453" s="28">
        <v>2297</v>
      </c>
      <c r="E453" s="28">
        <v>16287</v>
      </c>
      <c r="F453" s="28">
        <v>0</v>
      </c>
      <c r="G453" s="29">
        <v>47732</v>
      </c>
      <c r="H453" s="30"/>
      <c r="I453" s="26">
        <v>107199.52</v>
      </c>
    </row>
    <row r="454" spans="1:9" ht="84" x14ac:dyDescent="0.3">
      <c r="A454" s="14">
        <v>4166</v>
      </c>
      <c r="B454" s="14">
        <v>7</v>
      </c>
      <c r="C454" s="14" t="s">
        <v>129</v>
      </c>
      <c r="D454" s="28">
        <v>45142</v>
      </c>
      <c r="E454" s="28">
        <v>45893</v>
      </c>
      <c r="F454" s="28">
        <v>0</v>
      </c>
      <c r="G454" s="29">
        <v>205248</v>
      </c>
      <c r="H454" s="30"/>
      <c r="I454" s="26">
        <v>460958</v>
      </c>
    </row>
    <row r="455" spans="1:9" ht="70" x14ac:dyDescent="0.3">
      <c r="A455" s="14">
        <v>4167</v>
      </c>
      <c r="B455" s="14">
        <v>7</v>
      </c>
      <c r="C455" s="14" t="s">
        <v>215</v>
      </c>
      <c r="D455" s="28">
        <v>3347</v>
      </c>
      <c r="E455" s="28">
        <v>0</v>
      </c>
      <c r="F455" s="28">
        <v>16477</v>
      </c>
      <c r="G455" s="32" t="s">
        <v>23</v>
      </c>
      <c r="H455" s="31">
        <v>10000</v>
      </c>
      <c r="I455" s="26"/>
    </row>
    <row r="456" spans="1:9" ht="56" x14ac:dyDescent="0.3">
      <c r="A456" s="14">
        <v>4168</v>
      </c>
      <c r="B456" s="14">
        <v>7</v>
      </c>
      <c r="C456" s="14" t="s">
        <v>167</v>
      </c>
      <c r="D456" s="28">
        <v>3359</v>
      </c>
      <c r="E456" s="28">
        <v>18626</v>
      </c>
      <c r="F456" s="28">
        <v>0</v>
      </c>
      <c r="G456" s="29">
        <v>71598</v>
      </c>
      <c r="H456" s="30"/>
      <c r="I456" s="26">
        <v>160799.24</v>
      </c>
    </row>
    <row r="457" spans="1:9" ht="42" x14ac:dyDescent="0.3">
      <c r="A457" s="14">
        <v>4169</v>
      </c>
      <c r="B457" s="14">
        <v>7</v>
      </c>
      <c r="C457" s="14" t="s">
        <v>483</v>
      </c>
      <c r="D457" s="28">
        <v>124505</v>
      </c>
      <c r="E457" s="28">
        <v>83409</v>
      </c>
      <c r="F457" s="28">
        <v>4329</v>
      </c>
      <c r="G457" s="29">
        <v>362764</v>
      </c>
      <c r="H457" s="30"/>
      <c r="I457" s="26">
        <v>814716.55</v>
      </c>
    </row>
    <row r="458" spans="1:9" ht="56" x14ac:dyDescent="0.3">
      <c r="A458" s="14">
        <v>4170</v>
      </c>
      <c r="B458" s="14">
        <v>7</v>
      </c>
      <c r="C458" s="14" t="s">
        <v>195</v>
      </c>
      <c r="D458" s="28">
        <v>154933</v>
      </c>
      <c r="E458" s="28">
        <v>419327</v>
      </c>
      <c r="F458" s="28">
        <v>68142</v>
      </c>
      <c r="G458" s="29">
        <v>1995202</v>
      </c>
      <c r="H458" s="30"/>
      <c r="I458" s="26">
        <v>4480941.1100000003</v>
      </c>
    </row>
    <row r="459" spans="1:9" ht="42" x14ac:dyDescent="0.3">
      <c r="A459" s="14">
        <v>4171</v>
      </c>
      <c r="B459" s="14">
        <v>7</v>
      </c>
      <c r="C459" s="14" t="s">
        <v>342</v>
      </c>
      <c r="D459" s="28">
        <v>681192</v>
      </c>
      <c r="E459" s="28">
        <v>206129</v>
      </c>
      <c r="F459" s="28">
        <v>46582</v>
      </c>
      <c r="G459" s="29">
        <v>1131251</v>
      </c>
      <c r="H459" s="30"/>
      <c r="I459" s="26">
        <v>2540629.31</v>
      </c>
    </row>
    <row r="460" spans="1:9" ht="70" x14ac:dyDescent="0.3">
      <c r="A460" s="14">
        <v>4172</v>
      </c>
      <c r="B460" s="14">
        <v>7</v>
      </c>
      <c r="C460" s="14" t="s">
        <v>93</v>
      </c>
      <c r="D460" s="28">
        <v>3240</v>
      </c>
      <c r="E460" s="28">
        <v>1018</v>
      </c>
      <c r="F460" s="28">
        <v>8982</v>
      </c>
      <c r="G460" s="29">
        <v>3630</v>
      </c>
      <c r="H460" s="30"/>
      <c r="I460" s="26">
        <v>8153.57</v>
      </c>
    </row>
    <row r="461" spans="1:9" ht="98" x14ac:dyDescent="0.3">
      <c r="A461" s="14">
        <v>4177</v>
      </c>
      <c r="B461" s="14">
        <v>7</v>
      </c>
      <c r="C461" s="14" t="s">
        <v>297</v>
      </c>
      <c r="D461" s="28">
        <v>15865</v>
      </c>
      <c r="E461" s="28">
        <v>337</v>
      </c>
      <c r="F461" s="28">
        <v>9663</v>
      </c>
      <c r="G461" s="29">
        <v>2269</v>
      </c>
      <c r="H461" s="30"/>
      <c r="I461" s="26">
        <v>5095.9799999999996</v>
      </c>
    </row>
    <row r="462" spans="1:9" ht="56" x14ac:dyDescent="0.3">
      <c r="A462" s="14">
        <v>4178</v>
      </c>
      <c r="B462" s="14">
        <v>7</v>
      </c>
      <c r="C462" s="14" t="s">
        <v>259</v>
      </c>
      <c r="D462" s="28">
        <v>6838</v>
      </c>
      <c r="E462" s="28">
        <v>49463</v>
      </c>
      <c r="F462" s="28">
        <v>2252</v>
      </c>
      <c r="G462" s="29">
        <v>190928</v>
      </c>
      <c r="H462" s="30"/>
      <c r="I462" s="26">
        <v>428798.14</v>
      </c>
    </row>
    <row r="463" spans="1:9" ht="84" x14ac:dyDescent="0.3">
      <c r="A463" s="14">
        <v>4181</v>
      </c>
      <c r="B463" s="14">
        <v>7</v>
      </c>
      <c r="C463" s="14" t="s">
        <v>104</v>
      </c>
      <c r="D463" s="28">
        <v>161111</v>
      </c>
      <c r="E463" s="28">
        <v>345067</v>
      </c>
      <c r="F463" s="28">
        <v>63180</v>
      </c>
      <c r="G463" s="29">
        <v>1746995</v>
      </c>
      <c r="H463" s="30"/>
      <c r="I463" s="26">
        <v>3923503.45</v>
      </c>
    </row>
    <row r="464" spans="1:9" ht="56" x14ac:dyDescent="0.3">
      <c r="A464" s="14">
        <v>4183</v>
      </c>
      <c r="B464" s="14">
        <v>7</v>
      </c>
      <c r="C464" s="14" t="s">
        <v>260</v>
      </c>
      <c r="D464" s="28">
        <v>7689</v>
      </c>
      <c r="E464" s="28">
        <v>14580</v>
      </c>
      <c r="F464" s="28">
        <v>18054</v>
      </c>
      <c r="G464" s="29">
        <v>77749</v>
      </c>
      <c r="H464" s="30"/>
      <c r="I464" s="26">
        <v>174613.64</v>
      </c>
    </row>
    <row r="465" spans="1:9" ht="42" x14ac:dyDescent="0.3">
      <c r="A465" s="14">
        <v>4184</v>
      </c>
      <c r="B465" s="14">
        <v>7</v>
      </c>
      <c r="C465" s="14" t="s">
        <v>26</v>
      </c>
      <c r="D465" s="28">
        <v>7399</v>
      </c>
      <c r="E465" s="28">
        <v>32321</v>
      </c>
      <c r="F465" s="28">
        <v>10456</v>
      </c>
      <c r="G465" s="29">
        <v>138221</v>
      </c>
      <c r="H465" s="30"/>
      <c r="I465" s="26">
        <v>310424.19</v>
      </c>
    </row>
    <row r="466" spans="1:9" ht="42" x14ac:dyDescent="0.3">
      <c r="A466" s="14">
        <v>4185</v>
      </c>
      <c r="B466" s="14">
        <v>7</v>
      </c>
      <c r="C466" s="14" t="s">
        <v>113</v>
      </c>
      <c r="D466" s="28">
        <v>11929</v>
      </c>
      <c r="E466" s="28">
        <v>47725</v>
      </c>
      <c r="F466" s="28">
        <v>14223</v>
      </c>
      <c r="G466" s="29">
        <v>211651</v>
      </c>
      <c r="H466" s="30"/>
      <c r="I466" s="26">
        <v>475337.1</v>
      </c>
    </row>
    <row r="467" spans="1:9" ht="42" x14ac:dyDescent="0.3">
      <c r="A467" s="14">
        <v>4186</v>
      </c>
      <c r="B467" s="14">
        <v>7</v>
      </c>
      <c r="C467" s="14" t="s">
        <v>170</v>
      </c>
      <c r="D467" s="28">
        <v>17258</v>
      </c>
      <c r="E467" s="28">
        <v>136734</v>
      </c>
      <c r="F467" s="28">
        <v>1183</v>
      </c>
      <c r="G467" s="29">
        <v>587105</v>
      </c>
      <c r="H467" s="30"/>
      <c r="I467" s="26">
        <v>1318554.4099999999</v>
      </c>
    </row>
    <row r="468" spans="1:9" ht="42" x14ac:dyDescent="0.3">
      <c r="A468" s="14">
        <v>4187</v>
      </c>
      <c r="B468" s="14">
        <v>7</v>
      </c>
      <c r="C468" s="14" t="s">
        <v>325</v>
      </c>
      <c r="D468" s="28">
        <v>1040</v>
      </c>
      <c r="E468" s="28">
        <v>0</v>
      </c>
      <c r="F468" s="28">
        <v>10000</v>
      </c>
      <c r="G468" s="30"/>
      <c r="H468" s="29">
        <v>10000</v>
      </c>
      <c r="I468" s="26"/>
    </row>
    <row r="469" spans="1:9" ht="56" x14ac:dyDescent="0.3">
      <c r="A469" s="14">
        <v>4188</v>
      </c>
      <c r="B469" s="14">
        <v>7</v>
      </c>
      <c r="C469" s="14" t="s">
        <v>100</v>
      </c>
      <c r="D469" s="28">
        <v>4443</v>
      </c>
      <c r="E469" s="28">
        <v>10272</v>
      </c>
      <c r="F469" s="28">
        <v>7649</v>
      </c>
      <c r="G469" s="29">
        <v>40331</v>
      </c>
      <c r="H469" s="30"/>
      <c r="I469" s="26">
        <v>90577.57</v>
      </c>
    </row>
    <row r="470" spans="1:9" ht="84" x14ac:dyDescent="0.3">
      <c r="A470" s="14">
        <v>4189</v>
      </c>
      <c r="B470" s="14">
        <v>7</v>
      </c>
      <c r="C470" s="14" t="s">
        <v>255</v>
      </c>
      <c r="D470" s="28"/>
      <c r="E470" s="28"/>
      <c r="F470" s="28"/>
      <c r="G470" s="29">
        <v>119330</v>
      </c>
      <c r="H470" s="30"/>
      <c r="I470" s="26">
        <v>267998.90000000002</v>
      </c>
    </row>
    <row r="471" spans="1:9" ht="84" x14ac:dyDescent="0.3">
      <c r="A471" s="14">
        <v>4191</v>
      </c>
      <c r="B471" s="14">
        <v>7</v>
      </c>
      <c r="C471" s="14" t="s">
        <v>232</v>
      </c>
      <c r="D471" s="28">
        <v>21130</v>
      </c>
      <c r="E471" s="28">
        <v>113784</v>
      </c>
      <c r="F471" s="28">
        <v>21732</v>
      </c>
      <c r="G471" s="29">
        <v>844858</v>
      </c>
      <c r="H471" s="30"/>
      <c r="I471" s="26">
        <v>1897432</v>
      </c>
    </row>
    <row r="472" spans="1:9" ht="42" x14ac:dyDescent="0.3">
      <c r="A472" s="14">
        <v>4192</v>
      </c>
      <c r="B472" s="14">
        <v>7</v>
      </c>
      <c r="C472" s="14" t="s">
        <v>50</v>
      </c>
      <c r="D472" s="28">
        <v>30790</v>
      </c>
      <c r="E472" s="28">
        <v>254557</v>
      </c>
      <c r="F472" s="28">
        <v>0</v>
      </c>
      <c r="G472" s="29">
        <v>988055</v>
      </c>
      <c r="H472" s="30"/>
      <c r="I472" s="26">
        <v>2219030.69</v>
      </c>
    </row>
    <row r="473" spans="1:9" ht="84" x14ac:dyDescent="0.3">
      <c r="A473" s="14">
        <v>4193</v>
      </c>
      <c r="B473" s="14">
        <v>7</v>
      </c>
      <c r="C473" s="14" t="s">
        <v>99</v>
      </c>
      <c r="D473" s="28">
        <v>56144</v>
      </c>
      <c r="E473" s="28">
        <v>113390</v>
      </c>
      <c r="F473" s="28">
        <v>4634</v>
      </c>
      <c r="G473" s="29">
        <v>420043</v>
      </c>
      <c r="H473" s="30"/>
      <c r="I473" s="26">
        <v>943356</v>
      </c>
    </row>
    <row r="474" spans="1:9" ht="56" x14ac:dyDescent="0.3">
      <c r="A474" s="14">
        <v>4194</v>
      </c>
      <c r="B474" s="14">
        <v>7</v>
      </c>
      <c r="C474" s="14" t="s">
        <v>78</v>
      </c>
      <c r="D474" s="28">
        <v>10575</v>
      </c>
      <c r="E474" s="28">
        <v>42698</v>
      </c>
      <c r="F474" s="28">
        <v>0</v>
      </c>
      <c r="G474" s="29">
        <v>181415</v>
      </c>
      <c r="H474" s="30"/>
      <c r="I474" s="26">
        <v>407431.75</v>
      </c>
    </row>
    <row r="475" spans="1:9" ht="84" x14ac:dyDescent="0.3">
      <c r="A475" s="14">
        <v>4195</v>
      </c>
      <c r="B475" s="14">
        <v>7</v>
      </c>
      <c r="C475" s="14" t="s">
        <v>366</v>
      </c>
      <c r="D475" s="28">
        <v>886</v>
      </c>
      <c r="E475" s="28">
        <v>562</v>
      </c>
      <c r="F475" s="28">
        <v>9438</v>
      </c>
      <c r="G475" s="32" t="s">
        <v>23</v>
      </c>
      <c r="H475" s="29">
        <v>10000</v>
      </c>
      <c r="I475" s="26"/>
    </row>
    <row r="476" spans="1:9" ht="28" x14ac:dyDescent="0.3">
      <c r="A476" s="14">
        <v>4198</v>
      </c>
      <c r="B476" s="14">
        <v>7</v>
      </c>
      <c r="C476" s="14" t="s">
        <v>121</v>
      </c>
      <c r="D476" s="28">
        <v>2423</v>
      </c>
      <c r="E476" s="28">
        <v>22010</v>
      </c>
      <c r="F476" s="28">
        <v>0</v>
      </c>
      <c r="G476" s="29">
        <v>95464</v>
      </c>
      <c r="H476" s="30"/>
      <c r="I476" s="26">
        <v>214399.17</v>
      </c>
    </row>
    <row r="477" spans="1:9" ht="84" x14ac:dyDescent="0.3">
      <c r="A477" s="14">
        <v>4199</v>
      </c>
      <c r="B477" s="14">
        <v>7</v>
      </c>
      <c r="C477" s="14" t="s">
        <v>373</v>
      </c>
      <c r="D477" s="28">
        <v>544006</v>
      </c>
      <c r="E477" s="28">
        <v>90691</v>
      </c>
      <c r="F477" s="28">
        <v>39285</v>
      </c>
      <c r="G477" s="29">
        <v>475134</v>
      </c>
      <c r="H477" s="30"/>
      <c r="I477" s="26">
        <v>1067083.1399999999</v>
      </c>
    </row>
    <row r="478" spans="1:9" ht="84" x14ac:dyDescent="0.3">
      <c r="A478" s="14">
        <v>4200</v>
      </c>
      <c r="B478" s="14">
        <v>7</v>
      </c>
      <c r="C478" s="14" t="s">
        <v>479</v>
      </c>
      <c r="D478" s="28">
        <v>23771</v>
      </c>
      <c r="E478" s="28">
        <v>141758</v>
      </c>
      <c r="F478" s="28">
        <v>19247</v>
      </c>
      <c r="G478" s="29">
        <v>587105</v>
      </c>
      <c r="H478" s="30"/>
      <c r="I478" s="26">
        <v>1318554.4099999999</v>
      </c>
    </row>
    <row r="479" spans="1:9" ht="84" x14ac:dyDescent="0.3">
      <c r="A479" s="14">
        <v>4201</v>
      </c>
      <c r="B479" s="14">
        <v>7</v>
      </c>
      <c r="C479" s="14" t="s">
        <v>106</v>
      </c>
      <c r="D479" s="28">
        <v>3292</v>
      </c>
      <c r="E479" s="28">
        <v>21110</v>
      </c>
      <c r="F479" s="28">
        <v>2108</v>
      </c>
      <c r="G479" s="29">
        <v>90691</v>
      </c>
      <c r="H479" s="30"/>
      <c r="I479" s="26">
        <v>203679.17</v>
      </c>
    </row>
    <row r="480" spans="1:9" ht="70" x14ac:dyDescent="0.3">
      <c r="A480" s="14">
        <v>4204</v>
      </c>
      <c r="B480" s="14">
        <v>7</v>
      </c>
      <c r="C480" s="14" t="s">
        <v>418</v>
      </c>
      <c r="D480" s="28">
        <v>6097</v>
      </c>
      <c r="E480" s="28">
        <v>41140</v>
      </c>
      <c r="F480" s="28">
        <v>3127</v>
      </c>
      <c r="G480" s="29">
        <v>190928</v>
      </c>
      <c r="H480" s="30"/>
      <c r="I480" s="26">
        <v>428798.14</v>
      </c>
    </row>
    <row r="481" spans="1:9" ht="70" x14ac:dyDescent="0.3">
      <c r="A481" s="14">
        <v>4205</v>
      </c>
      <c r="B481" s="14">
        <v>7</v>
      </c>
      <c r="C481" s="14" t="s">
        <v>190</v>
      </c>
      <c r="D481" s="28">
        <v>21540</v>
      </c>
      <c r="E481" s="28">
        <v>138452</v>
      </c>
      <c r="F481" s="28">
        <v>6300</v>
      </c>
      <c r="G481" s="29">
        <v>563239</v>
      </c>
      <c r="H481" s="30"/>
      <c r="I481" s="26">
        <v>1264954.69</v>
      </c>
    </row>
    <row r="482" spans="1:9" ht="42" x14ac:dyDescent="0.3">
      <c r="A482" s="14">
        <v>4207</v>
      </c>
      <c r="B482" s="14">
        <v>7</v>
      </c>
      <c r="C482" s="14" t="s">
        <v>513</v>
      </c>
      <c r="D482" s="28">
        <v>1582</v>
      </c>
      <c r="E482" s="28">
        <v>11290</v>
      </c>
      <c r="F482" s="28">
        <v>0</v>
      </c>
      <c r="G482" s="29">
        <v>3630</v>
      </c>
      <c r="H482" s="30"/>
      <c r="I482" s="26">
        <v>8153.57</v>
      </c>
    </row>
    <row r="483" spans="1:9" ht="70" x14ac:dyDescent="0.3">
      <c r="A483" s="14">
        <v>4208</v>
      </c>
      <c r="B483" s="14">
        <v>7</v>
      </c>
      <c r="C483" s="14" t="s">
        <v>323</v>
      </c>
      <c r="D483" s="28">
        <v>2822</v>
      </c>
      <c r="E483" s="28">
        <v>26077</v>
      </c>
      <c r="F483" s="28">
        <v>0</v>
      </c>
      <c r="G483" s="29">
        <v>119330</v>
      </c>
      <c r="H483" s="30"/>
      <c r="I483" s="26">
        <v>267998.90000000002</v>
      </c>
    </row>
    <row r="484" spans="1:9" ht="42" x14ac:dyDescent="0.3">
      <c r="A484" s="14">
        <v>4209</v>
      </c>
      <c r="B484" s="14">
        <v>7</v>
      </c>
      <c r="C484" s="14" t="s">
        <v>281</v>
      </c>
      <c r="D484" s="28">
        <v>7309</v>
      </c>
      <c r="E484" s="28">
        <v>63213</v>
      </c>
      <c r="F484" s="28">
        <v>0</v>
      </c>
      <c r="G484" s="29">
        <v>262527</v>
      </c>
      <c r="H484" s="30"/>
      <c r="I484" s="26">
        <v>589597.59</v>
      </c>
    </row>
    <row r="485" spans="1:9" ht="56" x14ac:dyDescent="0.3">
      <c r="A485" s="14">
        <v>4210</v>
      </c>
      <c r="B485" s="14">
        <v>7</v>
      </c>
      <c r="C485" s="14" t="s">
        <v>509</v>
      </c>
      <c r="D485" s="28">
        <v>4993</v>
      </c>
      <c r="E485" s="28">
        <v>7028</v>
      </c>
      <c r="F485" s="28">
        <v>14495</v>
      </c>
      <c r="G485" s="29">
        <v>95027</v>
      </c>
      <c r="H485" s="30"/>
      <c r="I485" s="26">
        <v>213416.57</v>
      </c>
    </row>
    <row r="486" spans="1:9" ht="42" x14ac:dyDescent="0.3">
      <c r="A486" s="14">
        <v>4213</v>
      </c>
      <c r="B486" s="14">
        <v>7</v>
      </c>
      <c r="C486" s="14" t="s">
        <v>397</v>
      </c>
      <c r="D486" s="28">
        <v>32884</v>
      </c>
      <c r="E486" s="28">
        <v>139229</v>
      </c>
      <c r="F486" s="28">
        <v>37839</v>
      </c>
      <c r="G486" s="29">
        <v>897364</v>
      </c>
      <c r="H486" s="30"/>
      <c r="I486" s="26">
        <v>2015351.52</v>
      </c>
    </row>
    <row r="487" spans="1:9" ht="70" x14ac:dyDescent="0.3">
      <c r="A487" s="14">
        <v>4215</v>
      </c>
      <c r="B487" s="14">
        <v>7</v>
      </c>
      <c r="C487" s="14" t="s">
        <v>442</v>
      </c>
      <c r="D487" s="28">
        <v>11705</v>
      </c>
      <c r="E487" s="28">
        <v>54809</v>
      </c>
      <c r="F487" s="28">
        <v>15148</v>
      </c>
      <c r="G487" s="29">
        <v>329352</v>
      </c>
      <c r="H487" s="30"/>
      <c r="I487" s="26">
        <v>739676.9</v>
      </c>
    </row>
    <row r="488" spans="1:9" ht="84" x14ac:dyDescent="0.3">
      <c r="A488" s="14">
        <v>4217</v>
      </c>
      <c r="B488" s="14">
        <v>7</v>
      </c>
      <c r="C488" s="14" t="s">
        <v>489</v>
      </c>
      <c r="D488" s="28">
        <v>2659</v>
      </c>
      <c r="E488" s="28">
        <v>14901</v>
      </c>
      <c r="F488" s="28">
        <v>2516</v>
      </c>
      <c r="G488" s="29">
        <v>85918</v>
      </c>
      <c r="H488" s="30"/>
      <c r="I488" s="26">
        <v>192959.24</v>
      </c>
    </row>
    <row r="489" spans="1:9" ht="56" x14ac:dyDescent="0.3">
      <c r="A489" s="14">
        <v>4218</v>
      </c>
      <c r="B489" s="14">
        <v>7</v>
      </c>
      <c r="C489" s="14" t="s">
        <v>512</v>
      </c>
      <c r="D489" s="28">
        <v>15051</v>
      </c>
      <c r="E489" s="28">
        <v>99637</v>
      </c>
      <c r="F489" s="28">
        <v>8450</v>
      </c>
      <c r="G489" s="29">
        <v>463001</v>
      </c>
      <c r="H489" s="30"/>
      <c r="I489" s="26">
        <v>1039835.59</v>
      </c>
    </row>
    <row r="490" spans="1:9" ht="42" x14ac:dyDescent="0.3">
      <c r="A490" s="14">
        <v>4219</v>
      </c>
      <c r="B490" s="14">
        <v>7</v>
      </c>
      <c r="C490" s="14" t="s">
        <v>350</v>
      </c>
      <c r="D490" s="28">
        <v>18429</v>
      </c>
      <c r="E490" s="28">
        <v>91522</v>
      </c>
      <c r="F490" s="28">
        <v>11575</v>
      </c>
      <c r="G490" s="29">
        <v>477321</v>
      </c>
      <c r="H490" s="30"/>
      <c r="I490" s="26">
        <v>1071995.45</v>
      </c>
    </row>
    <row r="491" spans="1:9" ht="42" x14ac:dyDescent="0.3">
      <c r="A491" s="14">
        <v>4220</v>
      </c>
      <c r="B491" s="14">
        <v>7</v>
      </c>
      <c r="C491" s="14" t="s">
        <v>14</v>
      </c>
      <c r="D491" s="28">
        <v>49240</v>
      </c>
      <c r="E491" s="28">
        <v>19875</v>
      </c>
      <c r="F491" s="28">
        <v>12224</v>
      </c>
      <c r="G491" s="29">
        <v>112304</v>
      </c>
      <c r="H491" s="30"/>
      <c r="I491" s="26">
        <v>252219.65</v>
      </c>
    </row>
    <row r="492" spans="1:9" ht="42" x14ac:dyDescent="0.3">
      <c r="A492" s="14">
        <v>4221</v>
      </c>
      <c r="B492" s="14">
        <v>7</v>
      </c>
      <c r="C492" s="14" t="s">
        <v>119</v>
      </c>
      <c r="D492" s="28">
        <v>18941</v>
      </c>
      <c r="E492" s="28">
        <v>31101</v>
      </c>
      <c r="F492" s="28">
        <v>4484</v>
      </c>
      <c r="G492" s="29">
        <v>138423</v>
      </c>
      <c r="H492" s="30"/>
      <c r="I492" s="26">
        <v>310878.69</v>
      </c>
    </row>
    <row r="493" spans="1:9" ht="70" x14ac:dyDescent="0.3">
      <c r="A493" s="14">
        <v>4223</v>
      </c>
      <c r="B493" s="14">
        <v>7</v>
      </c>
      <c r="C493" s="14" t="s">
        <v>435</v>
      </c>
      <c r="D493" s="28">
        <v>9371</v>
      </c>
      <c r="E493" s="28">
        <v>57120</v>
      </c>
      <c r="F493" s="28">
        <v>7120</v>
      </c>
      <c r="G493" s="29">
        <v>248207</v>
      </c>
      <c r="H493" s="30"/>
      <c r="I493" s="26">
        <v>557437.66</v>
      </c>
    </row>
    <row r="494" spans="1:9" ht="56" x14ac:dyDescent="0.3">
      <c r="A494" s="14">
        <v>4224</v>
      </c>
      <c r="B494" s="14">
        <v>7</v>
      </c>
      <c r="C494" s="14" t="s">
        <v>478</v>
      </c>
      <c r="D494" s="28">
        <v>4378</v>
      </c>
      <c r="E494" s="28">
        <v>18626</v>
      </c>
      <c r="F494" s="28">
        <v>6375</v>
      </c>
      <c r="G494" s="29">
        <v>147970</v>
      </c>
      <c r="H494" s="30"/>
      <c r="I494" s="26">
        <v>332318.55</v>
      </c>
    </row>
    <row r="495" spans="1:9" ht="56" x14ac:dyDescent="0.3">
      <c r="A495" s="14">
        <v>4225</v>
      </c>
      <c r="B495" s="14">
        <v>7</v>
      </c>
      <c r="C495" s="14" t="s">
        <v>508</v>
      </c>
      <c r="D495" s="28">
        <v>151263</v>
      </c>
      <c r="E495" s="28">
        <v>116882</v>
      </c>
      <c r="F495" s="28">
        <v>19007</v>
      </c>
      <c r="G495" s="29">
        <v>596651</v>
      </c>
      <c r="H495" s="30"/>
      <c r="I495" s="26">
        <v>1339994.3500000001</v>
      </c>
    </row>
    <row r="496" spans="1:9" ht="42" x14ac:dyDescent="0.3">
      <c r="A496" s="14">
        <v>4226</v>
      </c>
      <c r="B496" s="14">
        <v>7</v>
      </c>
      <c r="C496" s="14" t="s">
        <v>40</v>
      </c>
      <c r="D496" s="28">
        <v>6727</v>
      </c>
      <c r="E496" s="28">
        <v>27775</v>
      </c>
      <c r="F496" s="28">
        <v>4966</v>
      </c>
      <c r="G496" s="29">
        <v>152743</v>
      </c>
      <c r="H496" s="30"/>
      <c r="I496" s="26">
        <v>343038.55</v>
      </c>
    </row>
    <row r="497" spans="1:9" ht="42" x14ac:dyDescent="0.3">
      <c r="A497" s="14">
        <v>4227</v>
      </c>
      <c r="B497" s="14">
        <v>7</v>
      </c>
      <c r="C497" s="14" t="s">
        <v>24</v>
      </c>
      <c r="D497" s="28">
        <v>4287</v>
      </c>
      <c r="E497" s="28">
        <v>40461</v>
      </c>
      <c r="F497" s="28">
        <v>0</v>
      </c>
      <c r="G497" s="29">
        <v>159818</v>
      </c>
      <c r="H497" s="30"/>
      <c r="I497" s="26">
        <v>358927.94</v>
      </c>
    </row>
    <row r="498" spans="1:9" ht="56" x14ac:dyDescent="0.3">
      <c r="A498" s="14">
        <v>4228</v>
      </c>
      <c r="B498" s="14">
        <v>7</v>
      </c>
      <c r="C498" s="14" t="s">
        <v>542</v>
      </c>
      <c r="D498" s="28">
        <v>8510</v>
      </c>
      <c r="E498" s="28">
        <v>4961</v>
      </c>
      <c r="F498" s="28">
        <v>24770</v>
      </c>
      <c r="G498" s="29">
        <v>42347</v>
      </c>
      <c r="H498" s="30"/>
      <c r="I498" s="26">
        <v>95106.43</v>
      </c>
    </row>
    <row r="499" spans="1:9" ht="70" x14ac:dyDescent="0.3">
      <c r="A499" s="14">
        <v>4229</v>
      </c>
      <c r="B499" s="14">
        <v>7</v>
      </c>
      <c r="C499" s="14" t="s">
        <v>220</v>
      </c>
      <c r="D499" s="28">
        <v>959</v>
      </c>
      <c r="E499" s="28">
        <v>0</v>
      </c>
      <c r="F499" s="28">
        <v>10000</v>
      </c>
      <c r="G499" s="30"/>
      <c r="H499" s="31">
        <v>10000</v>
      </c>
      <c r="I499" s="26"/>
    </row>
    <row r="500" spans="1:9" ht="84" x14ac:dyDescent="0.3">
      <c r="A500" s="14">
        <v>4230</v>
      </c>
      <c r="B500" s="14">
        <v>7</v>
      </c>
      <c r="C500" s="14" t="s">
        <v>301</v>
      </c>
      <c r="D500" s="28">
        <v>18522</v>
      </c>
      <c r="E500" s="28">
        <v>67054</v>
      </c>
      <c r="F500" s="28">
        <v>145</v>
      </c>
      <c r="G500" s="29">
        <v>286393</v>
      </c>
      <c r="H500" s="30"/>
      <c r="I500" s="26">
        <v>643197.31000000006</v>
      </c>
    </row>
    <row r="501" spans="1:9" ht="70" x14ac:dyDescent="0.3">
      <c r="A501" s="14">
        <v>4231</v>
      </c>
      <c r="B501" s="14">
        <v>7</v>
      </c>
      <c r="C501" s="14" t="s">
        <v>303</v>
      </c>
      <c r="D501" s="28">
        <v>23898</v>
      </c>
      <c r="E501" s="28">
        <v>155218</v>
      </c>
      <c r="F501" s="28">
        <v>14543</v>
      </c>
      <c r="G501" s="29">
        <v>715982</v>
      </c>
      <c r="H501" s="30"/>
      <c r="I501" s="26">
        <v>1607993.24</v>
      </c>
    </row>
    <row r="502" spans="1:9" ht="28" x14ac:dyDescent="0.3">
      <c r="A502" s="14">
        <v>4232</v>
      </c>
      <c r="B502" s="14">
        <v>7</v>
      </c>
      <c r="C502" s="14" t="s">
        <v>485</v>
      </c>
      <c r="D502" s="28">
        <v>5789</v>
      </c>
      <c r="E502" s="28">
        <v>22351</v>
      </c>
      <c r="F502" s="28">
        <v>9291</v>
      </c>
      <c r="G502" s="29">
        <v>186155</v>
      </c>
      <c r="H502" s="30"/>
      <c r="I502" s="26">
        <v>418078.28</v>
      </c>
    </row>
    <row r="503" spans="1:9" ht="28" x14ac:dyDescent="0.3">
      <c r="A503" s="14">
        <v>4233</v>
      </c>
      <c r="B503" s="14">
        <v>7</v>
      </c>
      <c r="C503" s="14" t="s">
        <v>256</v>
      </c>
      <c r="D503" s="28">
        <v>2388</v>
      </c>
      <c r="E503" s="28">
        <v>19522</v>
      </c>
      <c r="F503" s="28">
        <v>0</v>
      </c>
      <c r="G503" s="29">
        <v>95464</v>
      </c>
      <c r="H503" s="30"/>
      <c r="I503" s="26">
        <v>214399.17</v>
      </c>
    </row>
    <row r="504" spans="1:9" ht="28" x14ac:dyDescent="0.3">
      <c r="A504" s="14">
        <v>4237</v>
      </c>
      <c r="B504" s="14">
        <v>7</v>
      </c>
      <c r="C504" s="14" t="s">
        <v>79</v>
      </c>
      <c r="D504" s="28">
        <v>15214</v>
      </c>
      <c r="E504" s="28">
        <v>24926</v>
      </c>
      <c r="F504" s="28">
        <v>4102</v>
      </c>
      <c r="G504" s="29">
        <v>128877</v>
      </c>
      <c r="H504" s="30"/>
      <c r="I504" s="26">
        <v>289438.76</v>
      </c>
    </row>
    <row r="505" spans="1:9" ht="42" x14ac:dyDescent="0.3">
      <c r="A505" s="14">
        <v>4238</v>
      </c>
      <c r="B505" s="14">
        <v>7</v>
      </c>
      <c r="C505" s="14" t="s">
        <v>415</v>
      </c>
      <c r="D505" s="28">
        <v>6132</v>
      </c>
      <c r="E505" s="28">
        <v>11208</v>
      </c>
      <c r="F505" s="28">
        <v>4134</v>
      </c>
      <c r="G505" s="32" t="s">
        <v>23</v>
      </c>
      <c r="H505" s="31">
        <v>10000</v>
      </c>
      <c r="I505" s="26"/>
    </row>
    <row r="506" spans="1:9" ht="56" x14ac:dyDescent="0.3">
      <c r="A506" s="14">
        <v>4239</v>
      </c>
      <c r="B506" s="14">
        <v>7</v>
      </c>
      <c r="C506" s="14" t="s">
        <v>490</v>
      </c>
      <c r="D506" s="28">
        <v>9353</v>
      </c>
      <c r="E506" s="28">
        <v>54046</v>
      </c>
      <c r="F506" s="28">
        <v>8227</v>
      </c>
      <c r="G506" s="29">
        <v>286393</v>
      </c>
      <c r="H506" s="30"/>
      <c r="I506" s="26">
        <v>643197.31000000006</v>
      </c>
    </row>
    <row r="507" spans="1:9" ht="42" x14ac:dyDescent="0.3">
      <c r="A507" s="14">
        <v>4240</v>
      </c>
      <c r="B507" s="14">
        <v>7</v>
      </c>
      <c r="C507" s="14" t="s">
        <v>332</v>
      </c>
      <c r="D507" s="28">
        <v>20351</v>
      </c>
      <c r="E507" s="28">
        <v>76297</v>
      </c>
      <c r="F507" s="28">
        <v>23102</v>
      </c>
      <c r="G507" s="29">
        <v>548919</v>
      </c>
      <c r="H507" s="30"/>
      <c r="I507" s="26">
        <v>1232794.83</v>
      </c>
    </row>
    <row r="508" spans="1:9" ht="56" x14ac:dyDescent="0.3">
      <c r="A508" s="14">
        <v>4243</v>
      </c>
      <c r="B508" s="14">
        <v>7</v>
      </c>
      <c r="C508" s="14" t="s">
        <v>347</v>
      </c>
      <c r="D508" s="28">
        <v>68283</v>
      </c>
      <c r="E508" s="28">
        <v>55750</v>
      </c>
      <c r="F508" s="28">
        <v>5531</v>
      </c>
      <c r="G508" s="29">
        <v>286393</v>
      </c>
      <c r="H508" s="30"/>
      <c r="I508" s="26">
        <v>643197.31000000006</v>
      </c>
    </row>
    <row r="509" spans="1:9" ht="28" x14ac:dyDescent="0.3">
      <c r="A509" s="14">
        <v>4244</v>
      </c>
      <c r="B509" s="14">
        <v>7</v>
      </c>
      <c r="C509" s="14" t="s">
        <v>153</v>
      </c>
      <c r="D509" s="28">
        <v>6314</v>
      </c>
      <c r="E509" s="28">
        <v>22663</v>
      </c>
      <c r="F509" s="28">
        <v>10781</v>
      </c>
      <c r="G509" s="29">
        <v>125263</v>
      </c>
      <c r="H509" s="30"/>
      <c r="I509" s="26">
        <v>281321.92</v>
      </c>
    </row>
    <row r="510" spans="1:9" ht="56" x14ac:dyDescent="0.3">
      <c r="A510" s="14">
        <v>4250</v>
      </c>
      <c r="B510" s="14">
        <v>7</v>
      </c>
      <c r="C510" s="14" t="s">
        <v>27</v>
      </c>
      <c r="D510" s="28">
        <v>27397</v>
      </c>
      <c r="E510" s="28">
        <v>137386</v>
      </c>
      <c r="F510" s="28">
        <v>16076</v>
      </c>
      <c r="G510" s="29">
        <v>677796</v>
      </c>
      <c r="H510" s="30"/>
      <c r="I510" s="26">
        <v>1522233.59</v>
      </c>
    </row>
    <row r="511" spans="1:9" ht="56" x14ac:dyDescent="0.3">
      <c r="A511" s="14">
        <v>4253</v>
      </c>
      <c r="B511" s="14">
        <v>7</v>
      </c>
      <c r="C511" s="14" t="s">
        <v>380</v>
      </c>
      <c r="D511" s="28">
        <v>30397</v>
      </c>
      <c r="E511" s="28">
        <v>10734</v>
      </c>
      <c r="F511" s="28">
        <v>0</v>
      </c>
      <c r="G511" s="32" t="s">
        <v>23</v>
      </c>
      <c r="H511" s="29">
        <v>10000</v>
      </c>
      <c r="I511" s="26"/>
    </row>
    <row r="512" spans="1:9" ht="56" x14ac:dyDescent="0.3">
      <c r="A512" s="14">
        <v>4254</v>
      </c>
      <c r="B512" s="14">
        <v>7</v>
      </c>
      <c r="C512" s="14" t="s">
        <v>277</v>
      </c>
      <c r="D512" s="28">
        <v>3842</v>
      </c>
      <c r="E512" s="28">
        <v>0</v>
      </c>
      <c r="F512" s="28">
        <v>10000</v>
      </c>
      <c r="G512" s="30"/>
      <c r="H512" s="32" t="s">
        <v>131</v>
      </c>
      <c r="I512" s="26"/>
    </row>
    <row r="513" spans="1:9" ht="56" x14ac:dyDescent="0.3">
      <c r="A513" s="14">
        <v>4255</v>
      </c>
      <c r="B513" s="14">
        <v>7</v>
      </c>
      <c r="C513" s="14" t="s">
        <v>446</v>
      </c>
      <c r="D513" s="28">
        <v>39751</v>
      </c>
      <c r="E513" s="28">
        <v>73263</v>
      </c>
      <c r="F513" s="28">
        <v>2178</v>
      </c>
      <c r="G513" s="29">
        <v>257753</v>
      </c>
      <c r="H513" s="30"/>
      <c r="I513" s="26">
        <v>578877.59</v>
      </c>
    </row>
    <row r="514" spans="1:9" ht="42" x14ac:dyDescent="0.3">
      <c r="A514" s="14">
        <v>4258</v>
      </c>
      <c r="B514" s="14">
        <v>7</v>
      </c>
      <c r="C514" s="14" t="s">
        <v>491</v>
      </c>
      <c r="D514" s="28">
        <v>6430</v>
      </c>
      <c r="E514" s="28">
        <v>0</v>
      </c>
      <c r="F514" s="28">
        <v>10000</v>
      </c>
      <c r="G514" s="30"/>
      <c r="H514" s="31">
        <v>10000</v>
      </c>
      <c r="I514" s="26"/>
    </row>
    <row r="515" spans="1:9" ht="56" x14ac:dyDescent="0.3">
      <c r="A515" s="14">
        <v>4261</v>
      </c>
      <c r="B515" s="14">
        <v>7</v>
      </c>
      <c r="C515" s="14" t="s">
        <v>440</v>
      </c>
      <c r="D515" s="28">
        <v>33032</v>
      </c>
      <c r="E515" s="28">
        <v>55878</v>
      </c>
      <c r="F515" s="28">
        <v>16850</v>
      </c>
      <c r="G515" s="29">
        <v>329352</v>
      </c>
      <c r="H515" s="30"/>
      <c r="I515" s="26">
        <v>739676.9</v>
      </c>
    </row>
    <row r="516" spans="1:9" ht="56" x14ac:dyDescent="0.3">
      <c r="A516" s="14">
        <v>4263</v>
      </c>
      <c r="B516" s="14">
        <v>7</v>
      </c>
      <c r="C516" s="14" t="s">
        <v>398</v>
      </c>
      <c r="D516" s="28">
        <v>4021</v>
      </c>
      <c r="E516" s="28">
        <v>19614</v>
      </c>
      <c r="F516" s="28">
        <v>0</v>
      </c>
      <c r="G516" s="29">
        <v>66825</v>
      </c>
      <c r="H516" s="30"/>
      <c r="I516" s="26">
        <v>150079.38</v>
      </c>
    </row>
    <row r="517" spans="1:9" ht="42" x14ac:dyDescent="0.3">
      <c r="A517" s="14">
        <v>4264</v>
      </c>
      <c r="B517" s="14">
        <v>7</v>
      </c>
      <c r="C517" s="14" t="s">
        <v>166</v>
      </c>
      <c r="D517" s="28">
        <v>8629</v>
      </c>
      <c r="E517" s="28">
        <v>38940</v>
      </c>
      <c r="F517" s="28">
        <v>11723</v>
      </c>
      <c r="G517" s="29">
        <v>262527</v>
      </c>
      <c r="H517" s="30"/>
      <c r="I517" s="26">
        <v>589597.59</v>
      </c>
    </row>
    <row r="518" spans="1:9" ht="84" x14ac:dyDescent="0.3">
      <c r="A518" s="14">
        <v>4265</v>
      </c>
      <c r="B518" s="14">
        <v>7</v>
      </c>
      <c r="C518" s="14" t="s">
        <v>308</v>
      </c>
      <c r="D518" s="28">
        <v>18489</v>
      </c>
      <c r="E518" s="28">
        <v>0</v>
      </c>
      <c r="F518" s="28">
        <v>10000</v>
      </c>
      <c r="G518" s="30"/>
      <c r="H518" s="29">
        <v>10000</v>
      </c>
      <c r="I518" s="26"/>
    </row>
    <row r="519" spans="1:9" ht="56" x14ac:dyDescent="0.3">
      <c r="A519" s="14">
        <v>4266</v>
      </c>
      <c r="B519" s="14">
        <v>7</v>
      </c>
      <c r="C519" s="14" t="s">
        <v>493</v>
      </c>
      <c r="D519" s="28"/>
      <c r="E519" s="28"/>
      <c r="F519" s="28"/>
      <c r="G519" s="30"/>
      <c r="H519" s="30"/>
      <c r="I519" s="26"/>
    </row>
    <row r="520" spans="1:9" ht="70" x14ac:dyDescent="0.3">
      <c r="A520" s="14">
        <v>4267</v>
      </c>
      <c r="B520" s="14">
        <v>7</v>
      </c>
      <c r="C520" s="14" t="s">
        <v>207</v>
      </c>
      <c r="D520" s="28">
        <v>1791</v>
      </c>
      <c r="E520" s="28">
        <v>0</v>
      </c>
      <c r="F520" s="28">
        <v>12339</v>
      </c>
      <c r="G520" s="29">
        <v>47732</v>
      </c>
      <c r="H520" s="30"/>
      <c r="I520" s="26">
        <v>107199.52</v>
      </c>
    </row>
    <row r="521" spans="1:9" ht="70" x14ac:dyDescent="0.3">
      <c r="A521" s="14">
        <v>4268</v>
      </c>
      <c r="B521" s="14">
        <v>7</v>
      </c>
      <c r="C521" s="14" t="s">
        <v>178</v>
      </c>
      <c r="D521" s="28"/>
      <c r="E521" s="28"/>
      <c r="F521" s="28"/>
      <c r="G521" s="30"/>
      <c r="H521" s="32" t="s">
        <v>131</v>
      </c>
      <c r="I521" s="26"/>
    </row>
    <row r="522" spans="1:9" ht="56" x14ac:dyDescent="0.3">
      <c r="A522" s="14">
        <v>4269</v>
      </c>
      <c r="B522" s="14">
        <v>7</v>
      </c>
      <c r="C522" s="14" t="s">
        <v>399</v>
      </c>
      <c r="D522" s="28"/>
      <c r="E522" s="28"/>
      <c r="F522" s="28"/>
      <c r="G522" s="29">
        <v>95464</v>
      </c>
      <c r="H522" s="30"/>
      <c r="I522" s="26">
        <v>214399.17</v>
      </c>
    </row>
    <row r="523" spans="1:9" ht="70" x14ac:dyDescent="0.3">
      <c r="A523" s="14">
        <v>4271</v>
      </c>
      <c r="B523" s="14">
        <v>7</v>
      </c>
      <c r="C523" s="14" t="s">
        <v>31</v>
      </c>
      <c r="D523" s="28">
        <v>2423</v>
      </c>
      <c r="E523" s="28">
        <v>12691</v>
      </c>
      <c r="F523" s="28">
        <v>911</v>
      </c>
      <c r="G523" s="29">
        <v>71598</v>
      </c>
      <c r="H523" s="30"/>
      <c r="I523" s="26">
        <v>160799.24</v>
      </c>
    </row>
    <row r="524" spans="1:9" ht="56" x14ac:dyDescent="0.3">
      <c r="A524" s="14">
        <v>4273</v>
      </c>
      <c r="B524" s="14">
        <v>7</v>
      </c>
      <c r="C524" s="14" t="s">
        <v>312</v>
      </c>
      <c r="D524" s="28">
        <v>669</v>
      </c>
      <c r="E524" s="28">
        <v>0</v>
      </c>
      <c r="F524" s="28">
        <v>10000</v>
      </c>
      <c r="G524" s="30"/>
      <c r="H524" s="29">
        <v>10000</v>
      </c>
      <c r="I524" s="26"/>
    </row>
    <row r="525" spans="1:9" ht="56" x14ac:dyDescent="0.3">
      <c r="A525" s="14">
        <v>4275</v>
      </c>
      <c r="B525" s="14">
        <v>7</v>
      </c>
      <c r="C525" s="14" t="s">
        <v>475</v>
      </c>
      <c r="D525" s="28">
        <v>1140</v>
      </c>
      <c r="E525" s="28">
        <v>0</v>
      </c>
      <c r="F525" s="28">
        <v>10000</v>
      </c>
      <c r="G525" s="30"/>
      <c r="H525" s="31">
        <v>10000</v>
      </c>
      <c r="I525" s="26"/>
    </row>
    <row r="526" spans="1:9" ht="42" x14ac:dyDescent="0.3">
      <c r="A526" s="14">
        <v>4276</v>
      </c>
      <c r="B526" s="14">
        <v>7</v>
      </c>
      <c r="C526" s="14" t="s">
        <v>358</v>
      </c>
      <c r="D526" s="28"/>
      <c r="E526" s="28"/>
      <c r="F526" s="28"/>
      <c r="G526" s="30"/>
      <c r="H526" s="32" t="s">
        <v>131</v>
      </c>
      <c r="I526" s="26"/>
    </row>
    <row r="527" spans="1:9" ht="70" x14ac:dyDescent="0.3">
      <c r="A527" s="14">
        <v>4277</v>
      </c>
      <c r="B527" s="14">
        <v>7</v>
      </c>
      <c r="C527" s="14" t="s">
        <v>291</v>
      </c>
      <c r="D527" s="28"/>
      <c r="E527" s="28"/>
      <c r="F527" s="28"/>
      <c r="G527" s="32" t="s">
        <v>23</v>
      </c>
      <c r="H527" s="30"/>
      <c r="I527" s="26"/>
    </row>
    <row r="528" spans="1:9" ht="84" x14ac:dyDescent="0.3">
      <c r="A528" s="14">
        <v>4282</v>
      </c>
      <c r="B528" s="14">
        <v>7</v>
      </c>
      <c r="C528" s="14" t="s">
        <v>211</v>
      </c>
      <c r="D528" s="28"/>
      <c r="E528" s="28"/>
      <c r="F528" s="28"/>
      <c r="G528" s="29">
        <v>52505</v>
      </c>
      <c r="H528" s="30"/>
      <c r="I528" s="26">
        <v>117919.52</v>
      </c>
    </row>
    <row r="529" spans="1:9" ht="56" x14ac:dyDescent="0.3">
      <c r="A529" s="14">
        <v>6004</v>
      </c>
      <c r="B529" s="14">
        <v>61</v>
      </c>
      <c r="C529" s="14" t="s">
        <v>161</v>
      </c>
      <c r="D529" s="28">
        <v>12734</v>
      </c>
      <c r="E529" s="28">
        <v>0</v>
      </c>
      <c r="F529" s="28">
        <v>47297</v>
      </c>
      <c r="G529" s="30"/>
      <c r="H529" s="29">
        <v>45534</v>
      </c>
      <c r="I529" s="26"/>
    </row>
    <row r="530" spans="1:9" ht="56" x14ac:dyDescent="0.3">
      <c r="A530" s="14">
        <v>6009</v>
      </c>
      <c r="B530" s="14">
        <v>52</v>
      </c>
      <c r="C530" s="14" t="s">
        <v>558</v>
      </c>
      <c r="D530" s="28">
        <v>8882</v>
      </c>
      <c r="E530" s="28">
        <v>0</v>
      </c>
      <c r="F530" s="28">
        <v>16713</v>
      </c>
      <c r="G530" s="30"/>
      <c r="H530" s="31">
        <v>13392</v>
      </c>
      <c r="I530" s="26"/>
    </row>
    <row r="531" spans="1:9" ht="42" x14ac:dyDescent="0.3">
      <c r="A531" s="14">
        <v>6012</v>
      </c>
      <c r="B531" s="14">
        <v>61</v>
      </c>
      <c r="C531" s="14" t="s">
        <v>549</v>
      </c>
      <c r="D531" s="28">
        <v>4450</v>
      </c>
      <c r="E531" s="28">
        <v>0</v>
      </c>
      <c r="F531" s="28">
        <v>33118</v>
      </c>
      <c r="G531" s="30"/>
      <c r="H531" s="31">
        <v>30468</v>
      </c>
      <c r="I531" s="26"/>
    </row>
    <row r="532" spans="1:9" ht="56" x14ac:dyDescent="0.3">
      <c r="A532" s="14">
        <v>6013</v>
      </c>
      <c r="B532" s="14">
        <v>61</v>
      </c>
      <c r="C532" s="14" t="s">
        <v>196</v>
      </c>
      <c r="D532" s="28">
        <v>12813</v>
      </c>
      <c r="E532" s="28">
        <v>0</v>
      </c>
      <c r="F532" s="28">
        <v>15469</v>
      </c>
      <c r="G532" s="30"/>
      <c r="H532" s="31">
        <v>12053</v>
      </c>
      <c r="I532" s="26"/>
    </row>
    <row r="533" spans="1:9" ht="56" x14ac:dyDescent="0.3">
      <c r="A533" s="14">
        <v>6014</v>
      </c>
      <c r="B533" s="14">
        <v>61</v>
      </c>
      <c r="C533" s="14" t="s">
        <v>431</v>
      </c>
      <c r="D533" s="28">
        <v>3153</v>
      </c>
      <c r="E533" s="28">
        <v>0</v>
      </c>
      <c r="F533" s="28">
        <v>14114</v>
      </c>
      <c r="G533" s="30"/>
      <c r="H533" s="31">
        <v>13727</v>
      </c>
      <c r="I533" s="26"/>
    </row>
    <row r="534" spans="1:9" ht="56" x14ac:dyDescent="0.3">
      <c r="A534" s="14">
        <v>6018</v>
      </c>
      <c r="B534" s="14">
        <v>61</v>
      </c>
      <c r="C534" s="14" t="s">
        <v>556</v>
      </c>
      <c r="D534" s="28">
        <v>10122</v>
      </c>
      <c r="E534" s="28">
        <v>0</v>
      </c>
      <c r="F534" s="28">
        <v>17760</v>
      </c>
      <c r="G534" s="30"/>
      <c r="H534" s="29">
        <v>16071</v>
      </c>
      <c r="I534" s="26"/>
    </row>
    <row r="535" spans="1:9" ht="56" x14ac:dyDescent="0.3">
      <c r="A535" s="14">
        <v>6026</v>
      </c>
      <c r="B535" s="14">
        <v>61</v>
      </c>
      <c r="C535" s="14" t="s">
        <v>531</v>
      </c>
      <c r="D535" s="28">
        <v>1483</v>
      </c>
      <c r="E535" s="28">
        <v>0</v>
      </c>
      <c r="F535" s="28">
        <v>10765</v>
      </c>
      <c r="G535" s="30"/>
      <c r="H535" s="31">
        <v>10000</v>
      </c>
      <c r="I535" s="26"/>
    </row>
    <row r="536" spans="1:9" ht="56" x14ac:dyDescent="0.3">
      <c r="A536" s="14">
        <v>6027</v>
      </c>
      <c r="B536" s="14">
        <v>61</v>
      </c>
      <c r="C536" s="14" t="s">
        <v>311</v>
      </c>
      <c r="D536" s="28">
        <v>3689</v>
      </c>
      <c r="E536" s="28">
        <v>0</v>
      </c>
      <c r="F536" s="28">
        <v>14092</v>
      </c>
      <c r="G536" s="30"/>
      <c r="H536" s="29">
        <v>10000</v>
      </c>
      <c r="I536" s="26"/>
    </row>
    <row r="537" spans="1:9" ht="56" x14ac:dyDescent="0.3">
      <c r="A537" s="14">
        <v>6049</v>
      </c>
      <c r="B537" s="14">
        <v>61</v>
      </c>
      <c r="C537" s="14" t="s">
        <v>412</v>
      </c>
      <c r="D537" s="28">
        <v>4685</v>
      </c>
      <c r="E537" s="28">
        <v>0</v>
      </c>
      <c r="F537" s="28">
        <v>30843</v>
      </c>
      <c r="G537" s="30"/>
      <c r="H537" s="31">
        <v>25780</v>
      </c>
      <c r="I537" s="26"/>
    </row>
    <row r="538" spans="1:9" ht="56" x14ac:dyDescent="0.3">
      <c r="A538" s="14">
        <v>6051</v>
      </c>
      <c r="B538" s="14">
        <v>61</v>
      </c>
      <c r="C538" s="14" t="s">
        <v>171</v>
      </c>
      <c r="D538" s="28">
        <v>3401</v>
      </c>
      <c r="E538" s="28">
        <v>0</v>
      </c>
      <c r="F538" s="28">
        <v>24551</v>
      </c>
      <c r="G538" s="30"/>
      <c r="H538" s="29">
        <v>22097</v>
      </c>
      <c r="I538" s="26"/>
    </row>
    <row r="539" spans="1:9" ht="70" x14ac:dyDescent="0.3">
      <c r="A539" s="14">
        <v>6074</v>
      </c>
      <c r="B539" s="14">
        <v>50</v>
      </c>
      <c r="C539" s="14" t="s">
        <v>85</v>
      </c>
      <c r="D539" s="28">
        <v>72</v>
      </c>
      <c r="E539" s="28">
        <v>0</v>
      </c>
      <c r="F539" s="28">
        <v>10000</v>
      </c>
      <c r="G539" s="30"/>
      <c r="H539" s="31">
        <v>10000</v>
      </c>
      <c r="I539" s="26"/>
    </row>
    <row r="540" spans="1:9" ht="42" x14ac:dyDescent="0.3">
      <c r="A540" s="14">
        <v>6076</v>
      </c>
      <c r="B540" s="14">
        <v>50</v>
      </c>
      <c r="C540" s="14" t="s">
        <v>356</v>
      </c>
      <c r="D540" s="28">
        <v>4107</v>
      </c>
      <c r="E540" s="28">
        <v>0</v>
      </c>
      <c r="F540" s="28">
        <v>30781</v>
      </c>
      <c r="G540" s="30"/>
      <c r="H540" s="29">
        <v>28459</v>
      </c>
      <c r="I540" s="26"/>
    </row>
    <row r="541" spans="1:9" ht="70" x14ac:dyDescent="0.3">
      <c r="A541" s="14">
        <v>6079</v>
      </c>
      <c r="B541" s="14">
        <v>52</v>
      </c>
      <c r="C541" s="14" t="s">
        <v>430</v>
      </c>
      <c r="D541" s="28">
        <v>12382</v>
      </c>
      <c r="E541" s="28">
        <v>0</v>
      </c>
      <c r="F541" s="28">
        <v>19994</v>
      </c>
      <c r="G541" s="30"/>
      <c r="H541" s="31">
        <v>17745</v>
      </c>
      <c r="I541" s="26"/>
    </row>
    <row r="542" spans="1:9" ht="70" x14ac:dyDescent="0.3">
      <c r="A542" s="14">
        <v>6083</v>
      </c>
      <c r="B542" s="14">
        <v>52</v>
      </c>
      <c r="C542" s="14" t="s">
        <v>452</v>
      </c>
      <c r="D542" s="28">
        <v>6151</v>
      </c>
      <c r="E542" s="28">
        <v>0</v>
      </c>
      <c r="F542" s="28">
        <v>22562</v>
      </c>
      <c r="G542" s="30"/>
      <c r="H542" s="31">
        <v>19419</v>
      </c>
      <c r="I542" s="26"/>
    </row>
    <row r="543" spans="1:9" ht="84" x14ac:dyDescent="0.3">
      <c r="A543" s="14">
        <v>6094</v>
      </c>
      <c r="B543" s="14">
        <v>52</v>
      </c>
      <c r="C543" s="14" t="s">
        <v>555</v>
      </c>
      <c r="D543" s="28">
        <v>8154</v>
      </c>
      <c r="E543" s="28">
        <v>0</v>
      </c>
      <c r="F543" s="28">
        <v>17307</v>
      </c>
      <c r="G543" s="30"/>
      <c r="H543" s="31">
        <v>14062</v>
      </c>
      <c r="I543" s="26"/>
    </row>
    <row r="544" spans="1:9" ht="98" x14ac:dyDescent="0.3">
      <c r="A544" s="14">
        <v>6095</v>
      </c>
      <c r="B544" s="14">
        <v>52</v>
      </c>
      <c r="C544" s="14" t="s">
        <v>32</v>
      </c>
      <c r="D544" s="33">
        <v>32594</v>
      </c>
      <c r="E544" s="33">
        <v>0</v>
      </c>
      <c r="F544" s="33">
        <v>10000</v>
      </c>
      <c r="G544" s="30"/>
      <c r="H544" s="31">
        <v>10000</v>
      </c>
      <c r="I544" s="26"/>
    </row>
    <row r="545" spans="1:9" ht="56" x14ac:dyDescent="0.3">
      <c r="A545" s="14">
        <v>6096</v>
      </c>
      <c r="B545" s="14">
        <v>52</v>
      </c>
      <c r="C545" s="14" t="s">
        <v>352</v>
      </c>
      <c r="D545" s="28">
        <v>11947</v>
      </c>
      <c r="E545" s="28">
        <v>0</v>
      </c>
      <c r="F545" s="28">
        <v>10000</v>
      </c>
      <c r="G545" s="30"/>
      <c r="H545" s="29">
        <v>10000</v>
      </c>
      <c r="I545" s="26"/>
    </row>
    <row r="546" spans="1:9" ht="56" x14ac:dyDescent="0.3">
      <c r="A546" s="14">
        <v>6383</v>
      </c>
      <c r="B546" s="14">
        <v>61</v>
      </c>
      <c r="C546" s="14" t="s">
        <v>48</v>
      </c>
      <c r="D546" s="28">
        <v>4133</v>
      </c>
      <c r="E546" s="28">
        <v>0</v>
      </c>
      <c r="F546" s="28">
        <v>22941</v>
      </c>
      <c r="G546" s="30"/>
      <c r="H546" s="31">
        <v>17410</v>
      </c>
      <c r="I546" s="26"/>
    </row>
    <row r="547" spans="1:9" ht="42" x14ac:dyDescent="0.3">
      <c r="A547" s="14">
        <v>6979</v>
      </c>
      <c r="B547" s="14">
        <v>61</v>
      </c>
      <c r="C547" s="14" t="s">
        <v>293</v>
      </c>
      <c r="D547" s="28">
        <v>6445</v>
      </c>
      <c r="E547" s="28">
        <v>0</v>
      </c>
      <c r="F547" s="28">
        <v>16119</v>
      </c>
      <c r="G547" s="30"/>
      <c r="H547" s="29">
        <v>12723</v>
      </c>
      <c r="I547" s="26"/>
    </row>
    <row r="548" spans="1:9" ht="98" x14ac:dyDescent="0.3">
      <c r="A548" s="14">
        <v>9090</v>
      </c>
      <c r="B548" s="14">
        <v>52</v>
      </c>
      <c r="C548" s="14" t="s">
        <v>557</v>
      </c>
      <c r="D548" s="33">
        <v>5699</v>
      </c>
      <c r="E548" s="33">
        <v>0</v>
      </c>
      <c r="F548" s="33">
        <v>27956</v>
      </c>
      <c r="G548" s="30"/>
      <c r="H548" s="31">
        <v>16406</v>
      </c>
      <c r="I548" s="26"/>
    </row>
  </sheetData>
  <sortState ref="A3:J548">
    <sortCondition ref="A3:A5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Lookup</vt:lpstr>
      <vt:lpstr>Summary Table</vt:lpstr>
      <vt:lpstr>Fund balance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CARES Act Allocations</dc:title>
  <dc:creator>Minnesota Department of Education</dc:creator>
  <cp:lastModifiedBy>Cooke, Sarah [MN]</cp:lastModifiedBy>
  <cp:lastPrinted>2021-05-04T14:43:02Z</cp:lastPrinted>
  <dcterms:created xsi:type="dcterms:W3CDTF">2021-04-28T16:15:49Z</dcterms:created>
  <dcterms:modified xsi:type="dcterms:W3CDTF">2021-11-05T15:52:44Z</dcterms:modified>
</cp:coreProperties>
</file>